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0d0a90790b1f99c/Desktop/"/>
    </mc:Choice>
  </mc:AlternateContent>
  <xr:revisionPtr revIDLastSave="0" documentId="8_{DC51F423-5333-4D5F-8BF3-0E5386B59A97}" xr6:coauthVersionLast="47" xr6:coauthVersionMax="47" xr10:uidLastSave="{00000000-0000-0000-0000-000000000000}"/>
  <bookViews>
    <workbookView xWindow="-120" yWindow="-120" windowWidth="29040" windowHeight="15720" xr2:uid="{CCBE7E5C-B63B-44CC-BEE4-18936393EACC}"/>
  </bookViews>
  <sheets>
    <sheet name="Prize Winners " sheetId="1" r:id="rId1"/>
    <sheet name="Overall Tournament Results" sheetId="2" r:id="rId2"/>
    <sheet name="Species Results" sheetId="3" r:id="rId3"/>
    <sheet name="Lookup info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1" l="1"/>
  <c r="C99" i="1"/>
  <c r="D99" i="1"/>
  <c r="E99" i="1"/>
  <c r="F99" i="1"/>
  <c r="G99" i="1"/>
  <c r="I99" i="1"/>
  <c r="B100" i="1"/>
  <c r="C100" i="1"/>
  <c r="D100" i="1"/>
  <c r="E100" i="1"/>
  <c r="F100" i="1"/>
  <c r="G100" i="1"/>
  <c r="I100" i="1"/>
  <c r="B101" i="1"/>
  <c r="C101" i="1"/>
  <c r="D101" i="1"/>
  <c r="E101" i="1"/>
  <c r="F101" i="1"/>
  <c r="G101" i="1"/>
  <c r="I101" i="1"/>
  <c r="B102" i="1"/>
  <c r="C102" i="1"/>
  <c r="D102" i="1"/>
  <c r="E102" i="1"/>
  <c r="F102" i="1"/>
  <c r="G102" i="1"/>
  <c r="I102" i="1"/>
  <c r="B103" i="1"/>
  <c r="C103" i="1"/>
  <c r="D103" i="1"/>
  <c r="E103" i="1"/>
  <c r="F103" i="1"/>
  <c r="G103" i="1"/>
  <c r="I103" i="1"/>
  <c r="B104" i="1"/>
  <c r="C104" i="1"/>
  <c r="D104" i="1"/>
  <c r="E104" i="1"/>
  <c r="F104" i="1"/>
  <c r="G104" i="1"/>
  <c r="I104" i="1"/>
  <c r="B105" i="1"/>
  <c r="C105" i="1"/>
  <c r="D105" i="1"/>
  <c r="E105" i="1"/>
  <c r="F105" i="1"/>
  <c r="G105" i="1"/>
  <c r="I105" i="1"/>
  <c r="B106" i="1"/>
  <c r="C106" i="1"/>
  <c r="D106" i="1"/>
  <c r="E106" i="1"/>
  <c r="F106" i="1"/>
  <c r="G106" i="1"/>
  <c r="I106" i="1"/>
  <c r="B107" i="1"/>
  <c r="C107" i="1"/>
  <c r="D107" i="1"/>
  <c r="E107" i="1"/>
  <c r="F107" i="1"/>
  <c r="G107" i="1"/>
  <c r="I107" i="1"/>
  <c r="B108" i="1"/>
  <c r="C108" i="1"/>
  <c r="D108" i="1"/>
  <c r="E108" i="1"/>
  <c r="F108" i="1"/>
  <c r="G108" i="1"/>
  <c r="I108" i="1"/>
  <c r="B109" i="1"/>
  <c r="C109" i="1"/>
  <c r="D109" i="1"/>
  <c r="E109" i="1"/>
  <c r="F109" i="1"/>
  <c r="G109" i="1"/>
  <c r="I109" i="1"/>
  <c r="B110" i="1"/>
  <c r="C110" i="1"/>
  <c r="D110" i="1"/>
  <c r="E110" i="1"/>
  <c r="F110" i="1"/>
  <c r="G110" i="1"/>
  <c r="I110" i="1"/>
  <c r="B111" i="1"/>
  <c r="C111" i="1"/>
  <c r="D111" i="1"/>
  <c r="E111" i="1"/>
  <c r="F111" i="1"/>
  <c r="G111" i="1"/>
  <c r="I111" i="1"/>
  <c r="B112" i="1"/>
  <c r="C112" i="1"/>
  <c r="D112" i="1"/>
  <c r="E112" i="1"/>
  <c r="F112" i="1"/>
  <c r="G112" i="1"/>
  <c r="I112" i="1"/>
  <c r="B113" i="1"/>
  <c r="C113" i="1"/>
  <c r="D113" i="1"/>
  <c r="E113" i="1"/>
  <c r="F113" i="1"/>
  <c r="G113" i="1"/>
  <c r="I113" i="1"/>
  <c r="B114" i="1"/>
  <c r="C114" i="1"/>
  <c r="D114" i="1"/>
  <c r="E114" i="1"/>
  <c r="F114" i="1"/>
  <c r="G114" i="1"/>
  <c r="I114" i="1"/>
  <c r="B115" i="1"/>
  <c r="C115" i="1"/>
  <c r="D115" i="1"/>
  <c r="E115" i="1"/>
  <c r="F115" i="1"/>
  <c r="G115" i="1"/>
  <c r="I115" i="1"/>
  <c r="B116" i="1"/>
  <c r="C116" i="1"/>
  <c r="D116" i="1"/>
  <c r="E116" i="1"/>
  <c r="F116" i="1"/>
  <c r="G116" i="1"/>
  <c r="I116" i="1"/>
  <c r="B117" i="1"/>
  <c r="C117" i="1"/>
  <c r="D117" i="1"/>
  <c r="E117" i="1"/>
  <c r="F117" i="1"/>
  <c r="G117" i="1"/>
  <c r="I117" i="1"/>
  <c r="B118" i="1"/>
  <c r="C118" i="1"/>
  <c r="D118" i="1"/>
  <c r="E118" i="1"/>
  <c r="F118" i="1"/>
  <c r="G118" i="1"/>
  <c r="I118" i="1"/>
  <c r="B119" i="1"/>
  <c r="C119" i="1"/>
  <c r="D119" i="1"/>
  <c r="E119" i="1"/>
  <c r="F119" i="1"/>
  <c r="G119" i="1"/>
  <c r="I119" i="1"/>
  <c r="B120" i="1"/>
  <c r="C120" i="1"/>
  <c r="D120" i="1"/>
  <c r="E120" i="1"/>
  <c r="F120" i="1"/>
  <c r="G120" i="1"/>
  <c r="I120" i="1"/>
  <c r="B121" i="1"/>
  <c r="C121" i="1"/>
  <c r="D121" i="1"/>
  <c r="E121" i="1"/>
  <c r="F121" i="1"/>
  <c r="G121" i="1"/>
  <c r="I121" i="1"/>
  <c r="B122" i="1"/>
  <c r="C122" i="1"/>
  <c r="D122" i="1"/>
  <c r="E122" i="1"/>
  <c r="F122" i="1"/>
  <c r="G122" i="1"/>
  <c r="I122" i="1"/>
  <c r="B123" i="1"/>
  <c r="C123" i="1"/>
  <c r="D123" i="1"/>
  <c r="E123" i="1"/>
  <c r="F123" i="1"/>
  <c r="G123" i="1"/>
  <c r="I123" i="1"/>
  <c r="B124" i="1"/>
  <c r="C124" i="1"/>
  <c r="D124" i="1"/>
  <c r="E124" i="1"/>
  <c r="F124" i="1"/>
  <c r="G124" i="1"/>
  <c r="I124" i="1"/>
  <c r="B125" i="1"/>
  <c r="C125" i="1"/>
  <c r="D125" i="1"/>
  <c r="E125" i="1"/>
  <c r="F125" i="1"/>
  <c r="G125" i="1"/>
  <c r="I125" i="1"/>
  <c r="B126" i="1"/>
  <c r="C126" i="1"/>
  <c r="D126" i="1"/>
  <c r="E126" i="1"/>
  <c r="F126" i="1"/>
  <c r="G126" i="1"/>
  <c r="I126" i="1"/>
  <c r="B127" i="1"/>
  <c r="C127" i="1"/>
  <c r="D127" i="1"/>
  <c r="E127" i="1"/>
  <c r="F127" i="1"/>
  <c r="G127" i="1"/>
  <c r="I127" i="1"/>
  <c r="B128" i="1"/>
  <c r="C128" i="1"/>
  <c r="D128" i="1"/>
  <c r="E128" i="1"/>
  <c r="F128" i="1"/>
  <c r="G128" i="1"/>
  <c r="I128" i="1"/>
  <c r="B129" i="1"/>
  <c r="C129" i="1"/>
  <c r="D129" i="1"/>
  <c r="E129" i="1"/>
  <c r="F129" i="1"/>
  <c r="G129" i="1"/>
  <c r="I129" i="1"/>
  <c r="B130" i="1"/>
  <c r="C130" i="1"/>
  <c r="D130" i="1"/>
  <c r="E130" i="1"/>
  <c r="F130" i="1"/>
  <c r="G130" i="1"/>
  <c r="I130" i="1"/>
  <c r="B131" i="1"/>
  <c r="C131" i="1"/>
  <c r="D131" i="1"/>
  <c r="E131" i="1"/>
  <c r="F131" i="1"/>
  <c r="G131" i="1"/>
  <c r="I131" i="1"/>
  <c r="B132" i="1"/>
  <c r="C132" i="1"/>
  <c r="D132" i="1"/>
  <c r="E132" i="1"/>
  <c r="F132" i="1"/>
  <c r="G132" i="1"/>
  <c r="I132" i="1"/>
  <c r="B133" i="1"/>
  <c r="C133" i="1"/>
  <c r="D133" i="1"/>
  <c r="E133" i="1"/>
  <c r="F133" i="1"/>
  <c r="G133" i="1"/>
  <c r="I133" i="1"/>
  <c r="B134" i="1"/>
  <c r="C134" i="1"/>
  <c r="D134" i="1"/>
  <c r="E134" i="1"/>
  <c r="F134" i="1"/>
  <c r="G134" i="1"/>
  <c r="I134" i="1"/>
  <c r="B135" i="1"/>
  <c r="C135" i="1"/>
  <c r="D135" i="1"/>
  <c r="E135" i="1"/>
  <c r="F135" i="1"/>
  <c r="G135" i="1"/>
  <c r="I135" i="1"/>
  <c r="B136" i="1"/>
  <c r="C136" i="1"/>
  <c r="D136" i="1"/>
  <c r="E136" i="1"/>
  <c r="F136" i="1"/>
  <c r="G136" i="1"/>
  <c r="I136" i="1"/>
  <c r="B137" i="1"/>
  <c r="C137" i="1"/>
  <c r="D137" i="1"/>
  <c r="E137" i="1"/>
  <c r="F137" i="1"/>
  <c r="G137" i="1"/>
  <c r="I137" i="1"/>
  <c r="B138" i="1"/>
  <c r="C138" i="1"/>
  <c r="D138" i="1"/>
  <c r="E138" i="1"/>
  <c r="F138" i="1"/>
  <c r="G138" i="1"/>
  <c r="I138" i="1"/>
  <c r="B139" i="1"/>
  <c r="C139" i="1"/>
  <c r="D139" i="1"/>
  <c r="E139" i="1"/>
  <c r="F139" i="1"/>
  <c r="G139" i="1"/>
  <c r="I139" i="1"/>
  <c r="B140" i="1"/>
  <c r="C140" i="1"/>
  <c r="D140" i="1"/>
  <c r="E140" i="1"/>
  <c r="F140" i="1"/>
  <c r="G140" i="1"/>
  <c r="I140" i="1"/>
  <c r="B141" i="1"/>
  <c r="C141" i="1"/>
  <c r="D141" i="1"/>
  <c r="E141" i="1"/>
  <c r="F141" i="1"/>
  <c r="G141" i="1"/>
  <c r="I141" i="1"/>
  <c r="B142" i="1"/>
  <c r="C142" i="1"/>
  <c r="D142" i="1"/>
  <c r="E142" i="1"/>
  <c r="F142" i="1"/>
  <c r="G142" i="1"/>
  <c r="I142" i="1"/>
  <c r="B143" i="1"/>
  <c r="C143" i="1"/>
  <c r="D143" i="1"/>
  <c r="E143" i="1"/>
  <c r="F143" i="1"/>
  <c r="G143" i="1"/>
  <c r="I143" i="1"/>
  <c r="B144" i="1"/>
  <c r="C144" i="1"/>
  <c r="D144" i="1"/>
  <c r="E144" i="1"/>
  <c r="F144" i="1"/>
  <c r="G144" i="1"/>
  <c r="I144" i="1"/>
  <c r="B145" i="1"/>
  <c r="C145" i="1"/>
  <c r="D145" i="1"/>
  <c r="E145" i="1"/>
  <c r="F145" i="1"/>
  <c r="G145" i="1"/>
  <c r="I145" i="1"/>
  <c r="B146" i="1"/>
  <c r="C146" i="1"/>
  <c r="D146" i="1"/>
  <c r="E146" i="1"/>
  <c r="F146" i="1"/>
  <c r="G146" i="1"/>
  <c r="I146" i="1"/>
  <c r="B147" i="1"/>
  <c r="C147" i="1"/>
  <c r="D147" i="1"/>
  <c r="E147" i="1"/>
  <c r="F147" i="1"/>
  <c r="G147" i="1"/>
  <c r="I147" i="1"/>
  <c r="B148" i="1"/>
  <c r="C148" i="1"/>
  <c r="D148" i="1"/>
  <c r="E148" i="1"/>
  <c r="F148" i="1"/>
  <c r="G148" i="1"/>
  <c r="I148" i="1"/>
  <c r="B149" i="1"/>
  <c r="C149" i="1"/>
  <c r="D149" i="1"/>
  <c r="E149" i="1"/>
  <c r="F149" i="1"/>
  <c r="G149" i="1"/>
  <c r="I149" i="1"/>
  <c r="B150" i="1"/>
  <c r="C150" i="1"/>
  <c r="D150" i="1"/>
  <c r="E150" i="1"/>
  <c r="F150" i="1"/>
  <c r="G150" i="1"/>
  <c r="I150" i="1"/>
  <c r="B151" i="1"/>
  <c r="C151" i="1"/>
  <c r="D151" i="1"/>
  <c r="E151" i="1"/>
  <c r="F151" i="1"/>
  <c r="G151" i="1"/>
  <c r="I151" i="1"/>
  <c r="B152" i="1"/>
  <c r="C152" i="1"/>
  <c r="D152" i="1"/>
  <c r="E152" i="1"/>
  <c r="F152" i="1"/>
  <c r="G152" i="1"/>
  <c r="I152" i="1"/>
  <c r="B153" i="1"/>
  <c r="C153" i="1"/>
  <c r="D153" i="1"/>
  <c r="E153" i="1"/>
  <c r="F153" i="1"/>
  <c r="G153" i="1"/>
  <c r="I153" i="1"/>
  <c r="B154" i="1"/>
  <c r="C154" i="1"/>
  <c r="D154" i="1"/>
  <c r="E154" i="1"/>
  <c r="F154" i="1"/>
  <c r="G154" i="1"/>
  <c r="I154" i="1"/>
  <c r="B155" i="1"/>
  <c r="C155" i="1"/>
  <c r="D155" i="1"/>
  <c r="E155" i="1"/>
  <c r="F155" i="1"/>
  <c r="G155" i="1"/>
  <c r="I155" i="1"/>
  <c r="B156" i="1"/>
  <c r="C156" i="1"/>
  <c r="D156" i="1"/>
  <c r="E156" i="1"/>
  <c r="F156" i="1"/>
  <c r="G156" i="1"/>
  <c r="I156" i="1"/>
  <c r="B157" i="1"/>
  <c r="C157" i="1"/>
  <c r="D157" i="1"/>
  <c r="E157" i="1"/>
  <c r="F157" i="1"/>
  <c r="G157" i="1"/>
  <c r="I157" i="1"/>
  <c r="B158" i="1"/>
  <c r="C158" i="1"/>
  <c r="D158" i="1"/>
  <c r="E158" i="1"/>
  <c r="F158" i="1"/>
  <c r="G158" i="1"/>
  <c r="I158" i="1"/>
  <c r="B159" i="1"/>
  <c r="C159" i="1"/>
  <c r="D159" i="1"/>
  <c r="E159" i="1"/>
  <c r="F159" i="1"/>
  <c r="G159" i="1"/>
  <c r="I159" i="1"/>
  <c r="B160" i="1"/>
  <c r="C160" i="1"/>
  <c r="D160" i="1"/>
  <c r="E160" i="1"/>
  <c r="F160" i="1"/>
  <c r="G160" i="1"/>
  <c r="I160" i="1"/>
  <c r="B161" i="1"/>
  <c r="C161" i="1"/>
  <c r="D161" i="1"/>
  <c r="E161" i="1"/>
  <c r="F161" i="1"/>
  <c r="G161" i="1"/>
  <c r="I161" i="1"/>
  <c r="B162" i="1"/>
  <c r="C162" i="1"/>
  <c r="D162" i="1"/>
  <c r="E162" i="1"/>
  <c r="F162" i="1"/>
  <c r="G162" i="1"/>
  <c r="I162" i="1"/>
  <c r="B163" i="1"/>
  <c r="C163" i="1"/>
  <c r="D163" i="1"/>
  <c r="E163" i="1"/>
  <c r="F163" i="1"/>
  <c r="G163" i="1"/>
  <c r="I163" i="1"/>
  <c r="B164" i="1"/>
  <c r="C164" i="1"/>
  <c r="D164" i="1"/>
  <c r="E164" i="1"/>
  <c r="F164" i="1"/>
  <c r="G164" i="1"/>
  <c r="I164" i="1"/>
  <c r="B165" i="1"/>
  <c r="C165" i="1"/>
  <c r="D165" i="1"/>
  <c r="E165" i="1"/>
  <c r="F165" i="1"/>
  <c r="G165" i="1"/>
  <c r="I165" i="1"/>
  <c r="B166" i="1"/>
  <c r="C166" i="1"/>
  <c r="D166" i="1"/>
  <c r="E166" i="1"/>
  <c r="F166" i="1"/>
  <c r="G166" i="1"/>
  <c r="I166" i="1"/>
  <c r="B167" i="1"/>
  <c r="C167" i="1"/>
  <c r="D167" i="1"/>
  <c r="E167" i="1"/>
  <c r="F167" i="1"/>
  <c r="G167" i="1"/>
  <c r="I167" i="1"/>
  <c r="B168" i="1"/>
  <c r="C168" i="1"/>
  <c r="D168" i="1"/>
  <c r="E168" i="1"/>
  <c r="F168" i="1"/>
  <c r="G168" i="1"/>
  <c r="I168" i="1"/>
  <c r="B169" i="1"/>
  <c r="C169" i="1"/>
  <c r="D169" i="1"/>
  <c r="E169" i="1"/>
  <c r="F169" i="1"/>
  <c r="G169" i="1"/>
  <c r="I169" i="1"/>
  <c r="B170" i="1"/>
  <c r="C170" i="1"/>
  <c r="D170" i="1"/>
  <c r="E170" i="1"/>
  <c r="F170" i="1"/>
  <c r="G170" i="1"/>
  <c r="I170" i="1"/>
  <c r="B171" i="1"/>
  <c r="C171" i="1"/>
  <c r="D171" i="1"/>
  <c r="E171" i="1"/>
  <c r="F171" i="1"/>
  <c r="G171" i="1"/>
  <c r="I171" i="1"/>
  <c r="B172" i="1"/>
  <c r="C172" i="1"/>
  <c r="D172" i="1"/>
  <c r="E172" i="1"/>
  <c r="F172" i="1"/>
  <c r="G172" i="1"/>
  <c r="I172" i="1"/>
  <c r="B173" i="1"/>
  <c r="C173" i="1"/>
  <c r="D173" i="1"/>
  <c r="E173" i="1"/>
  <c r="F173" i="1"/>
  <c r="G173" i="1"/>
  <c r="I173" i="1"/>
  <c r="B174" i="1"/>
  <c r="C174" i="1"/>
  <c r="D174" i="1"/>
  <c r="E174" i="1"/>
  <c r="F174" i="1"/>
  <c r="G174" i="1"/>
  <c r="I174" i="1"/>
  <c r="B175" i="1"/>
  <c r="C175" i="1"/>
  <c r="D175" i="1"/>
  <c r="E175" i="1"/>
  <c r="F175" i="1"/>
  <c r="G175" i="1"/>
  <c r="I175" i="1"/>
  <c r="B176" i="1"/>
  <c r="C176" i="1"/>
  <c r="D176" i="1"/>
  <c r="E176" i="1"/>
  <c r="F176" i="1"/>
  <c r="G176" i="1"/>
  <c r="I176" i="1"/>
  <c r="B177" i="1"/>
  <c r="C177" i="1"/>
  <c r="D177" i="1"/>
  <c r="E177" i="1"/>
  <c r="F177" i="1"/>
  <c r="G177" i="1"/>
  <c r="I177" i="1"/>
  <c r="B178" i="1"/>
  <c r="C178" i="1"/>
  <c r="D178" i="1"/>
  <c r="E178" i="1"/>
  <c r="F178" i="1"/>
  <c r="G178" i="1"/>
  <c r="I178" i="1"/>
  <c r="B179" i="1"/>
  <c r="C179" i="1"/>
  <c r="D179" i="1"/>
  <c r="E179" i="1"/>
  <c r="F179" i="1"/>
  <c r="G179" i="1"/>
  <c r="I179" i="1"/>
  <c r="B180" i="1"/>
  <c r="C180" i="1"/>
  <c r="D180" i="1"/>
  <c r="E180" i="1"/>
  <c r="F180" i="1"/>
  <c r="G180" i="1"/>
  <c r="I180" i="1"/>
  <c r="B181" i="1"/>
  <c r="C181" i="1"/>
  <c r="D181" i="1"/>
  <c r="E181" i="1"/>
  <c r="F181" i="1"/>
  <c r="G181" i="1"/>
  <c r="I181" i="1"/>
  <c r="B182" i="1"/>
  <c r="C182" i="1"/>
  <c r="D182" i="1"/>
  <c r="E182" i="1"/>
  <c r="F182" i="1"/>
  <c r="G182" i="1"/>
  <c r="I182" i="1"/>
  <c r="B183" i="1"/>
  <c r="C183" i="1"/>
  <c r="D183" i="1"/>
  <c r="E183" i="1"/>
  <c r="F183" i="1"/>
  <c r="G183" i="1"/>
  <c r="I183" i="1"/>
  <c r="B184" i="1"/>
  <c r="C184" i="1"/>
  <c r="D184" i="1"/>
  <c r="E184" i="1"/>
  <c r="F184" i="1"/>
  <c r="G184" i="1"/>
  <c r="I184" i="1"/>
  <c r="B185" i="1"/>
  <c r="C185" i="1"/>
  <c r="D185" i="1"/>
  <c r="E185" i="1"/>
  <c r="F185" i="1"/>
  <c r="G185" i="1"/>
  <c r="I185" i="1"/>
  <c r="B186" i="1"/>
  <c r="C186" i="1"/>
  <c r="D186" i="1"/>
  <c r="E186" i="1"/>
  <c r="F186" i="1"/>
  <c r="G186" i="1"/>
  <c r="I186" i="1"/>
  <c r="B187" i="1"/>
  <c r="C187" i="1"/>
  <c r="D187" i="1"/>
  <c r="E187" i="1"/>
  <c r="F187" i="1"/>
  <c r="G187" i="1"/>
  <c r="I187" i="1"/>
  <c r="B188" i="1"/>
  <c r="C188" i="1"/>
  <c r="D188" i="1"/>
  <c r="E188" i="1"/>
  <c r="F188" i="1"/>
  <c r="G188" i="1"/>
  <c r="I188" i="1"/>
  <c r="B189" i="1"/>
  <c r="C189" i="1"/>
  <c r="D189" i="1"/>
  <c r="E189" i="1"/>
  <c r="F189" i="1"/>
  <c r="G189" i="1"/>
  <c r="I189" i="1"/>
  <c r="B190" i="1"/>
  <c r="C190" i="1"/>
  <c r="D190" i="1"/>
  <c r="E190" i="1"/>
  <c r="F190" i="1"/>
  <c r="G190" i="1"/>
  <c r="I190" i="1"/>
  <c r="B191" i="1"/>
  <c r="C191" i="1"/>
  <c r="D191" i="1"/>
  <c r="E191" i="1"/>
  <c r="F191" i="1"/>
  <c r="G191" i="1"/>
  <c r="I191" i="1"/>
  <c r="B192" i="1"/>
  <c r="C192" i="1"/>
  <c r="D192" i="1"/>
  <c r="E192" i="1"/>
  <c r="F192" i="1"/>
  <c r="G192" i="1"/>
  <c r="I192" i="1"/>
  <c r="B193" i="1"/>
  <c r="C193" i="1"/>
  <c r="D193" i="1"/>
  <c r="E193" i="1"/>
  <c r="F193" i="1"/>
  <c r="G193" i="1"/>
  <c r="I193" i="1"/>
  <c r="B194" i="1"/>
  <c r="C194" i="1"/>
  <c r="D194" i="1"/>
  <c r="E194" i="1"/>
  <c r="F194" i="1"/>
  <c r="G194" i="1"/>
  <c r="B195" i="1"/>
  <c r="C195" i="1"/>
  <c r="D195" i="1"/>
  <c r="E195" i="1"/>
  <c r="F195" i="1"/>
  <c r="G195" i="1"/>
  <c r="I195" i="1"/>
  <c r="B196" i="1"/>
  <c r="C196" i="1"/>
  <c r="D196" i="1"/>
  <c r="E196" i="1"/>
  <c r="F196" i="1"/>
  <c r="G196" i="1"/>
  <c r="I196" i="1"/>
  <c r="B197" i="1"/>
  <c r="C197" i="1"/>
  <c r="D197" i="1"/>
  <c r="E197" i="1"/>
  <c r="F197" i="1"/>
  <c r="G197" i="1"/>
  <c r="I197" i="1"/>
  <c r="B198" i="1"/>
  <c r="C198" i="1"/>
  <c r="D198" i="1"/>
  <c r="E198" i="1"/>
  <c r="F198" i="1"/>
  <c r="G198" i="1"/>
  <c r="I198" i="1"/>
  <c r="B199" i="1"/>
  <c r="C199" i="1"/>
  <c r="D199" i="1"/>
  <c r="E199" i="1"/>
  <c r="F199" i="1"/>
  <c r="G199" i="1"/>
  <c r="I199" i="1"/>
  <c r="B200" i="1"/>
  <c r="C200" i="1"/>
  <c r="D200" i="1"/>
  <c r="E200" i="1"/>
  <c r="F200" i="1"/>
  <c r="G200" i="1"/>
  <c r="I200" i="1"/>
  <c r="B201" i="1"/>
  <c r="C201" i="1"/>
  <c r="D201" i="1"/>
  <c r="E201" i="1"/>
  <c r="F201" i="1"/>
  <c r="G201" i="1"/>
  <c r="I201" i="1"/>
  <c r="B202" i="1"/>
  <c r="C202" i="1"/>
  <c r="D202" i="1"/>
  <c r="E202" i="1"/>
  <c r="F202" i="1"/>
  <c r="G202" i="1"/>
  <c r="I202" i="1"/>
  <c r="B203" i="1"/>
  <c r="C203" i="1"/>
  <c r="D203" i="1"/>
  <c r="E203" i="1"/>
  <c r="F203" i="1"/>
  <c r="G203" i="1"/>
  <c r="I203" i="1"/>
  <c r="B204" i="1"/>
  <c r="C204" i="1"/>
  <c r="D204" i="1"/>
  <c r="E204" i="1"/>
  <c r="F204" i="1"/>
  <c r="G204" i="1"/>
  <c r="I204" i="1"/>
  <c r="B205" i="1"/>
  <c r="C205" i="1"/>
  <c r="D205" i="1"/>
  <c r="E205" i="1"/>
  <c r="F205" i="1"/>
  <c r="G205" i="1"/>
  <c r="I205" i="1"/>
  <c r="B206" i="1"/>
  <c r="C206" i="1"/>
  <c r="D206" i="1"/>
  <c r="E206" i="1"/>
  <c r="F206" i="1"/>
  <c r="G206" i="1"/>
  <c r="I206" i="1"/>
  <c r="B207" i="1"/>
  <c r="C207" i="1"/>
  <c r="D207" i="1"/>
  <c r="E207" i="1"/>
  <c r="F207" i="1"/>
  <c r="G207" i="1"/>
  <c r="I207" i="1"/>
  <c r="B208" i="1"/>
  <c r="C208" i="1"/>
  <c r="D208" i="1"/>
  <c r="E208" i="1"/>
  <c r="F208" i="1"/>
  <c r="G208" i="1"/>
  <c r="I208" i="1"/>
  <c r="B209" i="1"/>
  <c r="C209" i="1"/>
  <c r="D209" i="1"/>
  <c r="E209" i="1"/>
  <c r="F209" i="1"/>
  <c r="G209" i="1"/>
  <c r="I209" i="1"/>
  <c r="B210" i="1"/>
  <c r="C210" i="1"/>
  <c r="D210" i="1"/>
  <c r="E210" i="1"/>
  <c r="F210" i="1"/>
  <c r="G210" i="1"/>
  <c r="I210" i="1"/>
  <c r="B211" i="1"/>
  <c r="C211" i="1"/>
  <c r="D211" i="1"/>
  <c r="E211" i="1"/>
  <c r="F211" i="1"/>
  <c r="G211" i="1"/>
  <c r="I211" i="1"/>
  <c r="B212" i="1"/>
  <c r="C212" i="1"/>
  <c r="D212" i="1"/>
  <c r="E212" i="1"/>
  <c r="F212" i="1"/>
  <c r="G212" i="1"/>
  <c r="I212" i="1"/>
  <c r="B213" i="1"/>
  <c r="C213" i="1"/>
  <c r="D213" i="1"/>
  <c r="E213" i="1"/>
  <c r="F213" i="1"/>
  <c r="G213" i="1"/>
  <c r="I213" i="1"/>
  <c r="B214" i="1"/>
  <c r="C214" i="1"/>
  <c r="D214" i="1"/>
  <c r="E214" i="1"/>
  <c r="F214" i="1"/>
  <c r="G214" i="1"/>
  <c r="I214" i="1"/>
  <c r="B215" i="1"/>
  <c r="C215" i="1"/>
  <c r="D215" i="1"/>
  <c r="E215" i="1"/>
  <c r="F215" i="1"/>
  <c r="G215" i="1"/>
  <c r="I215" i="1"/>
  <c r="B216" i="1"/>
  <c r="C216" i="1"/>
  <c r="D216" i="1"/>
  <c r="E216" i="1"/>
  <c r="F216" i="1"/>
  <c r="G216" i="1"/>
  <c r="I216" i="1"/>
  <c r="B217" i="1"/>
  <c r="C217" i="1"/>
  <c r="D217" i="1"/>
  <c r="E217" i="1"/>
  <c r="F217" i="1"/>
  <c r="G217" i="1"/>
  <c r="I217" i="1"/>
  <c r="B218" i="1"/>
  <c r="C218" i="1"/>
  <c r="D218" i="1"/>
  <c r="E218" i="1"/>
  <c r="F218" i="1"/>
  <c r="G218" i="1"/>
  <c r="I218" i="1"/>
  <c r="B219" i="1"/>
  <c r="C219" i="1"/>
  <c r="D219" i="1"/>
  <c r="E219" i="1"/>
  <c r="F219" i="1"/>
  <c r="G219" i="1"/>
  <c r="I219" i="1"/>
  <c r="B220" i="1"/>
  <c r="C220" i="1"/>
  <c r="D220" i="1"/>
  <c r="E220" i="1"/>
  <c r="F220" i="1"/>
  <c r="G220" i="1"/>
  <c r="I220" i="1"/>
  <c r="B221" i="1"/>
  <c r="C221" i="1"/>
  <c r="D221" i="1"/>
  <c r="E221" i="1"/>
  <c r="F221" i="1"/>
  <c r="G221" i="1"/>
  <c r="I221" i="1"/>
  <c r="B222" i="1"/>
  <c r="C222" i="1"/>
  <c r="D222" i="1"/>
  <c r="E222" i="1"/>
  <c r="F222" i="1"/>
  <c r="G222" i="1"/>
  <c r="I222" i="1"/>
  <c r="B223" i="1"/>
  <c r="C223" i="1"/>
  <c r="D223" i="1"/>
  <c r="E223" i="1"/>
  <c r="F223" i="1"/>
  <c r="G223" i="1"/>
  <c r="I223" i="1"/>
  <c r="B224" i="1"/>
  <c r="C224" i="1"/>
  <c r="D224" i="1"/>
  <c r="E224" i="1"/>
  <c r="F224" i="1"/>
  <c r="G224" i="1"/>
  <c r="I224" i="1"/>
  <c r="B225" i="1"/>
  <c r="C225" i="1"/>
  <c r="D225" i="1"/>
  <c r="E225" i="1"/>
  <c r="F225" i="1"/>
  <c r="G225" i="1"/>
  <c r="I225" i="1"/>
  <c r="B226" i="1"/>
  <c r="C226" i="1"/>
  <c r="D226" i="1"/>
  <c r="E226" i="1"/>
  <c r="F226" i="1"/>
  <c r="G226" i="1"/>
  <c r="I226" i="1"/>
  <c r="B227" i="1"/>
  <c r="C227" i="1"/>
  <c r="D227" i="1"/>
  <c r="E227" i="1"/>
  <c r="F227" i="1"/>
  <c r="G227" i="1"/>
  <c r="I227" i="1"/>
  <c r="B228" i="1"/>
  <c r="C228" i="1"/>
  <c r="D228" i="1"/>
  <c r="E228" i="1"/>
  <c r="F228" i="1"/>
  <c r="G228" i="1"/>
  <c r="I228" i="1"/>
  <c r="B229" i="1"/>
  <c r="C229" i="1"/>
  <c r="D229" i="1"/>
  <c r="E229" i="1"/>
  <c r="F229" i="1"/>
  <c r="G229" i="1"/>
  <c r="I229" i="1"/>
  <c r="B230" i="1"/>
  <c r="C230" i="1"/>
  <c r="D230" i="1"/>
  <c r="E230" i="1"/>
  <c r="F230" i="1"/>
  <c r="G230" i="1"/>
  <c r="I230" i="1"/>
  <c r="B231" i="1"/>
  <c r="C231" i="1"/>
  <c r="D231" i="1"/>
  <c r="E231" i="1"/>
  <c r="F231" i="1"/>
  <c r="G231" i="1"/>
  <c r="I231" i="1"/>
  <c r="B232" i="1"/>
  <c r="C232" i="1"/>
  <c r="D232" i="1"/>
  <c r="E232" i="1"/>
  <c r="F232" i="1"/>
  <c r="G232" i="1"/>
  <c r="I232" i="1"/>
  <c r="B233" i="1"/>
  <c r="C233" i="1"/>
  <c r="D233" i="1"/>
  <c r="E233" i="1"/>
  <c r="F233" i="1"/>
  <c r="G233" i="1"/>
  <c r="I233" i="1"/>
  <c r="B234" i="1"/>
  <c r="C234" i="1"/>
  <c r="D234" i="1"/>
  <c r="E234" i="1"/>
  <c r="F234" i="1"/>
  <c r="G234" i="1"/>
  <c r="I234" i="1"/>
  <c r="B235" i="1"/>
  <c r="C235" i="1"/>
  <c r="D235" i="1"/>
  <c r="E235" i="1"/>
  <c r="F235" i="1"/>
  <c r="G235" i="1"/>
  <c r="I235" i="1"/>
  <c r="B236" i="1"/>
  <c r="C236" i="1"/>
  <c r="D236" i="1"/>
  <c r="E236" i="1"/>
  <c r="F236" i="1"/>
  <c r="G236" i="1"/>
  <c r="I236" i="1"/>
  <c r="B237" i="1"/>
  <c r="C237" i="1"/>
  <c r="D237" i="1"/>
  <c r="E237" i="1"/>
  <c r="F237" i="1"/>
  <c r="G237" i="1"/>
  <c r="I237" i="1"/>
  <c r="B238" i="1"/>
  <c r="C238" i="1"/>
  <c r="D238" i="1"/>
  <c r="E238" i="1"/>
  <c r="F238" i="1"/>
  <c r="G238" i="1"/>
  <c r="I238" i="1"/>
  <c r="B239" i="1"/>
  <c r="C239" i="1"/>
  <c r="D239" i="1"/>
  <c r="E239" i="1"/>
  <c r="F239" i="1"/>
  <c r="G239" i="1"/>
  <c r="I239" i="1"/>
  <c r="B240" i="1"/>
  <c r="C240" i="1"/>
  <c r="D240" i="1"/>
  <c r="E240" i="1"/>
  <c r="F240" i="1"/>
  <c r="G240" i="1"/>
  <c r="I240" i="1"/>
  <c r="B241" i="1"/>
  <c r="C241" i="1"/>
  <c r="D241" i="1"/>
  <c r="E241" i="1"/>
  <c r="F241" i="1"/>
  <c r="G241" i="1"/>
  <c r="I241" i="1"/>
  <c r="B242" i="1"/>
  <c r="C242" i="1"/>
  <c r="D242" i="1"/>
  <c r="E242" i="1"/>
  <c r="F242" i="1"/>
  <c r="G242" i="1"/>
  <c r="I242" i="1"/>
  <c r="B243" i="1"/>
  <c r="C243" i="1"/>
  <c r="D243" i="1"/>
  <c r="E243" i="1"/>
  <c r="F243" i="1"/>
  <c r="G243" i="1"/>
  <c r="I243" i="1"/>
  <c r="B244" i="1"/>
  <c r="C244" i="1"/>
  <c r="D244" i="1"/>
  <c r="E244" i="1"/>
  <c r="F244" i="1"/>
  <c r="G244" i="1"/>
  <c r="I244" i="1"/>
  <c r="B245" i="1"/>
  <c r="C245" i="1"/>
  <c r="D245" i="1"/>
  <c r="E245" i="1"/>
  <c r="F245" i="1"/>
  <c r="G245" i="1"/>
  <c r="I245" i="1"/>
  <c r="B246" i="1"/>
  <c r="C246" i="1"/>
  <c r="D246" i="1"/>
  <c r="E246" i="1"/>
  <c r="F246" i="1"/>
  <c r="G246" i="1"/>
  <c r="I246" i="1"/>
  <c r="B247" i="1"/>
  <c r="C247" i="1"/>
  <c r="D247" i="1"/>
  <c r="E247" i="1"/>
  <c r="F247" i="1"/>
  <c r="G247" i="1"/>
  <c r="I247" i="1"/>
  <c r="B248" i="1"/>
  <c r="C248" i="1"/>
  <c r="D248" i="1"/>
  <c r="E248" i="1"/>
  <c r="F248" i="1"/>
  <c r="G248" i="1"/>
  <c r="I248" i="1"/>
  <c r="B249" i="1"/>
  <c r="C249" i="1"/>
  <c r="D249" i="1"/>
  <c r="E249" i="1"/>
  <c r="F249" i="1"/>
  <c r="G249" i="1"/>
  <c r="I249" i="1"/>
  <c r="B250" i="1"/>
  <c r="C250" i="1"/>
  <c r="D250" i="1"/>
  <c r="E250" i="1"/>
  <c r="F250" i="1"/>
  <c r="G250" i="1"/>
  <c r="I250" i="1"/>
  <c r="B251" i="1"/>
  <c r="C251" i="1"/>
  <c r="D251" i="1"/>
  <c r="E251" i="1"/>
  <c r="F251" i="1"/>
  <c r="G251" i="1"/>
  <c r="I251" i="1"/>
  <c r="B252" i="1"/>
  <c r="C252" i="1"/>
  <c r="D252" i="1"/>
  <c r="E252" i="1"/>
  <c r="F252" i="1"/>
  <c r="G252" i="1"/>
  <c r="I252" i="1"/>
  <c r="B253" i="1"/>
  <c r="C253" i="1"/>
  <c r="D253" i="1"/>
  <c r="E253" i="1"/>
  <c r="F253" i="1"/>
  <c r="G253" i="1"/>
  <c r="I253" i="1"/>
  <c r="B254" i="1"/>
  <c r="C254" i="1"/>
  <c r="D254" i="1"/>
  <c r="E254" i="1"/>
  <c r="F254" i="1"/>
  <c r="G254" i="1"/>
  <c r="I254" i="1"/>
  <c r="B255" i="1"/>
  <c r="C255" i="1"/>
  <c r="D255" i="1"/>
  <c r="E255" i="1"/>
  <c r="F255" i="1"/>
  <c r="G255" i="1"/>
  <c r="I255" i="1"/>
  <c r="B256" i="1"/>
  <c r="C256" i="1"/>
  <c r="D256" i="1"/>
  <c r="E256" i="1"/>
  <c r="F256" i="1"/>
  <c r="G256" i="1"/>
  <c r="I256" i="1"/>
  <c r="B257" i="1"/>
  <c r="C257" i="1"/>
  <c r="D257" i="1"/>
  <c r="E257" i="1"/>
  <c r="F257" i="1"/>
  <c r="G257" i="1"/>
  <c r="I257" i="1"/>
  <c r="B258" i="1"/>
  <c r="C258" i="1"/>
  <c r="D258" i="1"/>
  <c r="E258" i="1"/>
  <c r="F258" i="1"/>
  <c r="G258" i="1"/>
  <c r="I258" i="1"/>
  <c r="C98" i="1"/>
  <c r="D98" i="1"/>
  <c r="E98" i="1"/>
  <c r="F98" i="1"/>
  <c r="G98" i="1"/>
  <c r="I98" i="1"/>
  <c r="B98" i="1"/>
  <c r="B95" i="1"/>
  <c r="C95" i="1"/>
  <c r="D95" i="1"/>
  <c r="E95" i="1"/>
  <c r="G95" i="1"/>
  <c r="H95" i="1"/>
  <c r="I95" i="1"/>
  <c r="B96" i="1"/>
  <c r="C96" i="1"/>
  <c r="D96" i="1"/>
  <c r="E96" i="1"/>
  <c r="G96" i="1"/>
  <c r="H96" i="1"/>
  <c r="I96" i="1"/>
  <c r="B97" i="1"/>
  <c r="C97" i="1"/>
  <c r="D97" i="1"/>
  <c r="E97" i="1"/>
  <c r="G97" i="1"/>
  <c r="H97" i="1"/>
  <c r="I97" i="1"/>
  <c r="B5" i="1"/>
  <c r="C5" i="1"/>
  <c r="D5" i="1"/>
  <c r="E5" i="1"/>
  <c r="G5" i="1"/>
  <c r="H5" i="1"/>
  <c r="I5" i="1"/>
  <c r="B6" i="1"/>
  <c r="C6" i="1"/>
  <c r="D6" i="1"/>
  <c r="E6" i="1"/>
  <c r="G6" i="1"/>
  <c r="H6" i="1"/>
  <c r="I6" i="1"/>
  <c r="B7" i="1"/>
  <c r="C7" i="1"/>
  <c r="D7" i="1"/>
  <c r="E7" i="1"/>
  <c r="G7" i="1"/>
  <c r="H7" i="1"/>
  <c r="I7" i="1"/>
  <c r="B8" i="1"/>
  <c r="C8" i="1"/>
  <c r="D8" i="1"/>
  <c r="E8" i="1"/>
  <c r="G8" i="1"/>
  <c r="H8" i="1"/>
  <c r="I8" i="1"/>
  <c r="B9" i="1"/>
  <c r="C9" i="1"/>
  <c r="D9" i="1"/>
  <c r="E9" i="1"/>
  <c r="G9" i="1"/>
  <c r="H9" i="1"/>
  <c r="I9" i="1"/>
  <c r="B10" i="1"/>
  <c r="C10" i="1"/>
  <c r="D10" i="1"/>
  <c r="E10" i="1"/>
  <c r="G10" i="1"/>
  <c r="H10" i="1"/>
  <c r="I10" i="1"/>
  <c r="B11" i="1"/>
  <c r="C11" i="1"/>
  <c r="D11" i="1"/>
  <c r="E11" i="1"/>
  <c r="G11" i="1"/>
  <c r="H11" i="1"/>
  <c r="I11" i="1"/>
  <c r="B12" i="1"/>
  <c r="C12" i="1"/>
  <c r="D12" i="1"/>
  <c r="E12" i="1"/>
  <c r="G12" i="1"/>
  <c r="H12" i="1"/>
  <c r="I12" i="1"/>
  <c r="B13" i="1"/>
  <c r="C13" i="1"/>
  <c r="D13" i="1"/>
  <c r="E13" i="1"/>
  <c r="G13" i="1"/>
  <c r="H13" i="1"/>
  <c r="I13" i="1"/>
  <c r="B14" i="1"/>
  <c r="C14" i="1"/>
  <c r="D14" i="1"/>
  <c r="E14" i="1"/>
  <c r="G14" i="1"/>
  <c r="H14" i="1"/>
  <c r="I14" i="1"/>
  <c r="B15" i="1"/>
  <c r="C15" i="1"/>
  <c r="D15" i="1"/>
  <c r="E15" i="1"/>
  <c r="G15" i="1"/>
  <c r="H15" i="1"/>
  <c r="I15" i="1"/>
  <c r="B16" i="1"/>
  <c r="C16" i="1"/>
  <c r="D16" i="1"/>
  <c r="E16" i="1"/>
  <c r="G16" i="1"/>
  <c r="H16" i="1"/>
  <c r="I16" i="1"/>
  <c r="B17" i="1"/>
  <c r="C17" i="1"/>
  <c r="D17" i="1"/>
  <c r="E17" i="1"/>
  <c r="G17" i="1"/>
  <c r="H17" i="1"/>
  <c r="I17" i="1"/>
  <c r="B18" i="1"/>
  <c r="C18" i="1"/>
  <c r="D18" i="1"/>
  <c r="E18" i="1"/>
  <c r="G18" i="1"/>
  <c r="H18" i="1"/>
  <c r="I18" i="1"/>
  <c r="B19" i="1"/>
  <c r="C19" i="1"/>
  <c r="D19" i="1"/>
  <c r="E19" i="1"/>
  <c r="G19" i="1"/>
  <c r="H19" i="1"/>
  <c r="I19" i="1"/>
  <c r="B20" i="1"/>
  <c r="C20" i="1"/>
  <c r="D20" i="1"/>
  <c r="E20" i="1"/>
  <c r="G20" i="1"/>
  <c r="H20" i="1"/>
  <c r="I20" i="1"/>
  <c r="B21" i="1"/>
  <c r="C21" i="1"/>
  <c r="D21" i="1"/>
  <c r="E21" i="1"/>
  <c r="G21" i="1"/>
  <c r="H21" i="1"/>
  <c r="I21" i="1"/>
  <c r="B22" i="1"/>
  <c r="C22" i="1"/>
  <c r="D22" i="1"/>
  <c r="E22" i="1"/>
  <c r="G22" i="1"/>
  <c r="H22" i="1"/>
  <c r="I22" i="1"/>
  <c r="B23" i="1"/>
  <c r="C23" i="1"/>
  <c r="D23" i="1"/>
  <c r="E23" i="1"/>
  <c r="G23" i="1"/>
  <c r="H23" i="1"/>
  <c r="I23" i="1"/>
  <c r="B24" i="1"/>
  <c r="C24" i="1"/>
  <c r="D24" i="1"/>
  <c r="E24" i="1"/>
  <c r="G24" i="1"/>
  <c r="H24" i="1"/>
  <c r="I24" i="1"/>
  <c r="B25" i="1"/>
  <c r="C25" i="1"/>
  <c r="D25" i="1"/>
  <c r="E25" i="1"/>
  <c r="G25" i="1"/>
  <c r="H25" i="1"/>
  <c r="I25" i="1"/>
  <c r="B26" i="1"/>
  <c r="C26" i="1"/>
  <c r="D26" i="1"/>
  <c r="E26" i="1"/>
  <c r="G26" i="1"/>
  <c r="H26" i="1"/>
  <c r="I26" i="1"/>
  <c r="B27" i="1"/>
  <c r="C27" i="1"/>
  <c r="D27" i="1"/>
  <c r="E27" i="1"/>
  <c r="G27" i="1"/>
  <c r="H27" i="1"/>
  <c r="I27" i="1"/>
  <c r="B28" i="1"/>
  <c r="C28" i="1"/>
  <c r="D28" i="1"/>
  <c r="E28" i="1"/>
  <c r="G28" i="1"/>
  <c r="H28" i="1"/>
  <c r="I28" i="1"/>
  <c r="B29" i="1"/>
  <c r="C29" i="1"/>
  <c r="D29" i="1"/>
  <c r="E29" i="1"/>
  <c r="G29" i="1"/>
  <c r="H29" i="1"/>
  <c r="I29" i="1"/>
  <c r="B30" i="1"/>
  <c r="C30" i="1"/>
  <c r="D30" i="1"/>
  <c r="E30" i="1"/>
  <c r="G30" i="1"/>
  <c r="H30" i="1"/>
  <c r="I30" i="1"/>
  <c r="B31" i="1"/>
  <c r="C31" i="1"/>
  <c r="D31" i="1"/>
  <c r="E31" i="1"/>
  <c r="G31" i="1"/>
  <c r="H31" i="1"/>
  <c r="I31" i="1"/>
  <c r="B32" i="1"/>
  <c r="C32" i="1"/>
  <c r="D32" i="1"/>
  <c r="E32" i="1"/>
  <c r="G32" i="1"/>
  <c r="H32" i="1"/>
  <c r="I32" i="1"/>
  <c r="B33" i="1"/>
  <c r="C33" i="1"/>
  <c r="D33" i="1"/>
  <c r="E33" i="1"/>
  <c r="G33" i="1"/>
  <c r="H33" i="1"/>
  <c r="I33" i="1"/>
  <c r="B34" i="1"/>
  <c r="C34" i="1"/>
  <c r="D34" i="1"/>
  <c r="E34" i="1"/>
  <c r="G34" i="1"/>
  <c r="H34" i="1"/>
  <c r="I34" i="1"/>
  <c r="B35" i="1"/>
  <c r="C35" i="1"/>
  <c r="D35" i="1"/>
  <c r="E35" i="1"/>
  <c r="G35" i="1"/>
  <c r="H35" i="1"/>
  <c r="I35" i="1"/>
  <c r="B36" i="1"/>
  <c r="C36" i="1"/>
  <c r="D36" i="1"/>
  <c r="E36" i="1"/>
  <c r="G36" i="1"/>
  <c r="H36" i="1"/>
  <c r="I36" i="1"/>
  <c r="B37" i="1"/>
  <c r="C37" i="1"/>
  <c r="D37" i="1"/>
  <c r="E37" i="1"/>
  <c r="G37" i="1"/>
  <c r="H37" i="1"/>
  <c r="I37" i="1"/>
  <c r="B38" i="1"/>
  <c r="C38" i="1"/>
  <c r="D38" i="1"/>
  <c r="E38" i="1"/>
  <c r="G38" i="1"/>
  <c r="H38" i="1"/>
  <c r="I38" i="1"/>
  <c r="B39" i="1"/>
  <c r="C39" i="1"/>
  <c r="D39" i="1"/>
  <c r="E39" i="1"/>
  <c r="G39" i="1"/>
  <c r="H39" i="1"/>
  <c r="I39" i="1"/>
  <c r="B40" i="1"/>
  <c r="C40" i="1"/>
  <c r="D40" i="1"/>
  <c r="E40" i="1"/>
  <c r="G40" i="1"/>
  <c r="H40" i="1"/>
  <c r="I40" i="1"/>
  <c r="B41" i="1"/>
  <c r="C41" i="1"/>
  <c r="D41" i="1"/>
  <c r="E41" i="1"/>
  <c r="G41" i="1"/>
  <c r="H41" i="1"/>
  <c r="I41" i="1"/>
  <c r="B42" i="1"/>
  <c r="C42" i="1"/>
  <c r="D42" i="1"/>
  <c r="E42" i="1"/>
  <c r="G42" i="1"/>
  <c r="H42" i="1"/>
  <c r="I42" i="1"/>
  <c r="B43" i="1"/>
  <c r="C43" i="1"/>
  <c r="D43" i="1"/>
  <c r="E43" i="1"/>
  <c r="G43" i="1"/>
  <c r="H43" i="1"/>
  <c r="I43" i="1"/>
  <c r="B44" i="1"/>
  <c r="C44" i="1"/>
  <c r="D44" i="1"/>
  <c r="E44" i="1"/>
  <c r="G44" i="1"/>
  <c r="H44" i="1"/>
  <c r="I44" i="1"/>
  <c r="B45" i="1"/>
  <c r="C45" i="1"/>
  <c r="D45" i="1"/>
  <c r="E45" i="1"/>
  <c r="G45" i="1"/>
  <c r="H45" i="1"/>
  <c r="I45" i="1"/>
  <c r="B46" i="1"/>
  <c r="C46" i="1"/>
  <c r="D46" i="1"/>
  <c r="E46" i="1"/>
  <c r="G46" i="1"/>
  <c r="H46" i="1"/>
  <c r="I46" i="1"/>
  <c r="B47" i="1"/>
  <c r="C47" i="1"/>
  <c r="D47" i="1"/>
  <c r="E47" i="1"/>
  <c r="G47" i="1"/>
  <c r="H47" i="1"/>
  <c r="I47" i="1"/>
  <c r="B48" i="1"/>
  <c r="C48" i="1"/>
  <c r="D48" i="1"/>
  <c r="E48" i="1"/>
  <c r="G48" i="1"/>
  <c r="H48" i="1"/>
  <c r="I48" i="1"/>
  <c r="B49" i="1"/>
  <c r="C49" i="1"/>
  <c r="D49" i="1"/>
  <c r="E49" i="1"/>
  <c r="G49" i="1"/>
  <c r="H49" i="1"/>
  <c r="I49" i="1"/>
  <c r="B50" i="1"/>
  <c r="C50" i="1"/>
  <c r="D50" i="1"/>
  <c r="E50" i="1"/>
  <c r="G50" i="1"/>
  <c r="H50" i="1"/>
  <c r="I50" i="1"/>
  <c r="B51" i="1"/>
  <c r="C51" i="1"/>
  <c r="D51" i="1"/>
  <c r="E51" i="1"/>
  <c r="G51" i="1"/>
  <c r="H51" i="1"/>
  <c r="I51" i="1"/>
  <c r="B52" i="1"/>
  <c r="C52" i="1"/>
  <c r="D52" i="1"/>
  <c r="E52" i="1"/>
  <c r="G52" i="1"/>
  <c r="H52" i="1"/>
  <c r="I52" i="1"/>
  <c r="B53" i="1"/>
  <c r="C53" i="1"/>
  <c r="D53" i="1"/>
  <c r="E53" i="1"/>
  <c r="G53" i="1"/>
  <c r="H53" i="1"/>
  <c r="I53" i="1"/>
  <c r="B54" i="1"/>
  <c r="C54" i="1"/>
  <c r="D54" i="1"/>
  <c r="E54" i="1"/>
  <c r="G54" i="1"/>
  <c r="H54" i="1"/>
  <c r="I54" i="1"/>
  <c r="B55" i="1"/>
  <c r="C55" i="1"/>
  <c r="D55" i="1"/>
  <c r="E55" i="1"/>
  <c r="G55" i="1"/>
  <c r="H55" i="1"/>
  <c r="I55" i="1"/>
  <c r="B56" i="1"/>
  <c r="C56" i="1"/>
  <c r="D56" i="1"/>
  <c r="E56" i="1"/>
  <c r="G56" i="1"/>
  <c r="H56" i="1"/>
  <c r="I56" i="1"/>
  <c r="B57" i="1"/>
  <c r="C57" i="1"/>
  <c r="D57" i="1"/>
  <c r="E57" i="1"/>
  <c r="G57" i="1"/>
  <c r="H57" i="1"/>
  <c r="I57" i="1"/>
  <c r="B58" i="1"/>
  <c r="C58" i="1"/>
  <c r="D58" i="1"/>
  <c r="E58" i="1"/>
  <c r="G58" i="1"/>
  <c r="H58" i="1"/>
  <c r="I58" i="1"/>
  <c r="B59" i="1"/>
  <c r="C59" i="1"/>
  <c r="D59" i="1"/>
  <c r="E59" i="1"/>
  <c r="G59" i="1"/>
  <c r="H59" i="1"/>
  <c r="I59" i="1"/>
  <c r="B60" i="1"/>
  <c r="C60" i="1"/>
  <c r="D60" i="1"/>
  <c r="E60" i="1"/>
  <c r="G60" i="1"/>
  <c r="H60" i="1"/>
  <c r="I60" i="1"/>
  <c r="B61" i="1"/>
  <c r="C61" i="1"/>
  <c r="D61" i="1"/>
  <c r="E61" i="1"/>
  <c r="G61" i="1"/>
  <c r="H61" i="1"/>
  <c r="I61" i="1"/>
  <c r="B62" i="1"/>
  <c r="C62" i="1"/>
  <c r="D62" i="1"/>
  <c r="E62" i="1"/>
  <c r="G62" i="1"/>
  <c r="H62" i="1"/>
  <c r="I62" i="1"/>
  <c r="B63" i="1"/>
  <c r="C63" i="1"/>
  <c r="D63" i="1"/>
  <c r="E63" i="1"/>
  <c r="G63" i="1"/>
  <c r="H63" i="1"/>
  <c r="I63" i="1"/>
  <c r="B64" i="1"/>
  <c r="C64" i="1"/>
  <c r="D64" i="1"/>
  <c r="E64" i="1"/>
  <c r="G64" i="1"/>
  <c r="H64" i="1"/>
  <c r="I64" i="1"/>
  <c r="B65" i="1"/>
  <c r="C65" i="1"/>
  <c r="D65" i="1"/>
  <c r="E65" i="1"/>
  <c r="G65" i="1"/>
  <c r="H65" i="1"/>
  <c r="I65" i="1"/>
  <c r="B66" i="1"/>
  <c r="C66" i="1"/>
  <c r="D66" i="1"/>
  <c r="E66" i="1"/>
  <c r="G66" i="1"/>
  <c r="H66" i="1"/>
  <c r="I66" i="1"/>
  <c r="B67" i="1"/>
  <c r="C67" i="1"/>
  <c r="D67" i="1"/>
  <c r="E67" i="1"/>
  <c r="G67" i="1"/>
  <c r="H67" i="1"/>
  <c r="I67" i="1"/>
  <c r="B68" i="1"/>
  <c r="C68" i="1"/>
  <c r="D68" i="1"/>
  <c r="E68" i="1"/>
  <c r="G68" i="1"/>
  <c r="H68" i="1"/>
  <c r="I68" i="1"/>
  <c r="B69" i="1"/>
  <c r="C69" i="1"/>
  <c r="D69" i="1"/>
  <c r="E69" i="1"/>
  <c r="G69" i="1"/>
  <c r="H69" i="1"/>
  <c r="I69" i="1"/>
  <c r="B70" i="1"/>
  <c r="C70" i="1"/>
  <c r="D70" i="1"/>
  <c r="E70" i="1"/>
  <c r="G70" i="1"/>
  <c r="H70" i="1"/>
  <c r="I70" i="1"/>
  <c r="B71" i="1"/>
  <c r="C71" i="1"/>
  <c r="D71" i="1"/>
  <c r="E71" i="1"/>
  <c r="G71" i="1"/>
  <c r="H71" i="1"/>
  <c r="I71" i="1"/>
  <c r="B72" i="1"/>
  <c r="C72" i="1"/>
  <c r="D72" i="1"/>
  <c r="E72" i="1"/>
  <c r="G72" i="1"/>
  <c r="H72" i="1"/>
  <c r="I72" i="1"/>
  <c r="B73" i="1"/>
  <c r="C73" i="1"/>
  <c r="D73" i="1"/>
  <c r="E73" i="1"/>
  <c r="G73" i="1"/>
  <c r="H73" i="1"/>
  <c r="I73" i="1"/>
  <c r="B74" i="1"/>
  <c r="C74" i="1"/>
  <c r="D74" i="1"/>
  <c r="E74" i="1"/>
  <c r="G74" i="1"/>
  <c r="H74" i="1"/>
  <c r="I74" i="1"/>
  <c r="B75" i="1"/>
  <c r="C75" i="1"/>
  <c r="D75" i="1"/>
  <c r="E75" i="1"/>
  <c r="G75" i="1"/>
  <c r="H75" i="1"/>
  <c r="I75" i="1"/>
  <c r="B76" i="1"/>
  <c r="C76" i="1"/>
  <c r="D76" i="1"/>
  <c r="E76" i="1"/>
  <c r="G76" i="1"/>
  <c r="H76" i="1"/>
  <c r="I76" i="1"/>
  <c r="B77" i="1"/>
  <c r="C77" i="1"/>
  <c r="D77" i="1"/>
  <c r="E77" i="1"/>
  <c r="G77" i="1"/>
  <c r="H77" i="1"/>
  <c r="I77" i="1"/>
  <c r="B78" i="1"/>
  <c r="C78" i="1"/>
  <c r="D78" i="1"/>
  <c r="E78" i="1"/>
  <c r="G78" i="1"/>
  <c r="H78" i="1"/>
  <c r="I78" i="1"/>
  <c r="B79" i="1"/>
  <c r="C79" i="1"/>
  <c r="D79" i="1"/>
  <c r="E79" i="1"/>
  <c r="G79" i="1"/>
  <c r="H79" i="1"/>
  <c r="I79" i="1"/>
  <c r="B80" i="1"/>
  <c r="C80" i="1"/>
  <c r="D80" i="1"/>
  <c r="E80" i="1"/>
  <c r="G80" i="1"/>
  <c r="H80" i="1"/>
  <c r="I80" i="1"/>
  <c r="B81" i="1"/>
  <c r="C81" i="1"/>
  <c r="D81" i="1"/>
  <c r="E81" i="1"/>
  <c r="G81" i="1"/>
  <c r="H81" i="1"/>
  <c r="I81" i="1"/>
  <c r="B82" i="1"/>
  <c r="C82" i="1"/>
  <c r="D82" i="1"/>
  <c r="E82" i="1"/>
  <c r="G82" i="1"/>
  <c r="H82" i="1"/>
  <c r="I82" i="1"/>
  <c r="B83" i="1"/>
  <c r="C83" i="1"/>
  <c r="D83" i="1"/>
  <c r="E83" i="1"/>
  <c r="G83" i="1"/>
  <c r="H83" i="1"/>
  <c r="I83" i="1"/>
  <c r="B84" i="1"/>
  <c r="C84" i="1"/>
  <c r="D84" i="1"/>
  <c r="E84" i="1"/>
  <c r="G84" i="1"/>
  <c r="H84" i="1"/>
  <c r="I84" i="1"/>
  <c r="B85" i="1"/>
  <c r="C85" i="1"/>
  <c r="D85" i="1"/>
  <c r="E85" i="1"/>
  <c r="G85" i="1"/>
  <c r="H85" i="1"/>
  <c r="I85" i="1"/>
  <c r="B86" i="1"/>
  <c r="C86" i="1"/>
  <c r="D86" i="1"/>
  <c r="E86" i="1"/>
  <c r="G86" i="1"/>
  <c r="H86" i="1"/>
  <c r="I86" i="1"/>
  <c r="B87" i="1"/>
  <c r="C87" i="1"/>
  <c r="D87" i="1"/>
  <c r="E87" i="1"/>
  <c r="G87" i="1"/>
  <c r="H87" i="1"/>
  <c r="I87" i="1"/>
  <c r="B88" i="1"/>
  <c r="C88" i="1"/>
  <c r="D88" i="1"/>
  <c r="E88" i="1"/>
  <c r="G88" i="1"/>
  <c r="H88" i="1"/>
  <c r="I88" i="1"/>
  <c r="B89" i="1"/>
  <c r="C89" i="1"/>
  <c r="D89" i="1"/>
  <c r="E89" i="1"/>
  <c r="G89" i="1"/>
  <c r="H89" i="1"/>
  <c r="I89" i="1"/>
  <c r="B90" i="1"/>
  <c r="C90" i="1"/>
  <c r="D90" i="1"/>
  <c r="E90" i="1"/>
  <c r="G90" i="1"/>
  <c r="H90" i="1"/>
  <c r="I90" i="1"/>
  <c r="B91" i="1"/>
  <c r="C91" i="1"/>
  <c r="D91" i="1"/>
  <c r="E91" i="1"/>
  <c r="G91" i="1"/>
  <c r="H91" i="1"/>
  <c r="I91" i="1"/>
  <c r="B92" i="1"/>
  <c r="C92" i="1"/>
  <c r="D92" i="1"/>
  <c r="E92" i="1"/>
  <c r="G92" i="1"/>
  <c r="H92" i="1"/>
  <c r="I92" i="1"/>
  <c r="B93" i="1"/>
  <c r="C93" i="1"/>
  <c r="D93" i="1"/>
  <c r="E93" i="1"/>
  <c r="G93" i="1"/>
  <c r="H93" i="1"/>
  <c r="I93" i="1"/>
  <c r="B94" i="1"/>
  <c r="C94" i="1"/>
  <c r="D94" i="1"/>
  <c r="E94" i="1"/>
  <c r="G94" i="1"/>
  <c r="H94" i="1"/>
  <c r="I94" i="1"/>
  <c r="C4" i="1"/>
  <c r="D4" i="1"/>
  <c r="E4" i="1"/>
  <c r="G4" i="1"/>
  <c r="H4" i="1"/>
  <c r="I4" i="1"/>
  <c r="B4" i="1"/>
  <c r="E7" i="2"/>
  <c r="F7" i="2"/>
  <c r="F5" i="1" s="1"/>
  <c r="E8" i="2"/>
  <c r="F8" i="2"/>
  <c r="F6" i="1" s="1"/>
  <c r="E9" i="2"/>
  <c r="F9" i="2"/>
  <c r="F7" i="1" s="1"/>
  <c r="E10" i="2"/>
  <c r="F10" i="2"/>
  <c r="F8" i="1" s="1"/>
  <c r="E11" i="2"/>
  <c r="F11" i="2"/>
  <c r="F9" i="1" s="1"/>
  <c r="E12" i="2"/>
  <c r="F12" i="2"/>
  <c r="F10" i="1" s="1"/>
  <c r="E13" i="2"/>
  <c r="F13" i="2"/>
  <c r="F11" i="1" s="1"/>
  <c r="E14" i="2"/>
  <c r="F14" i="2"/>
  <c r="F12" i="1" s="1"/>
  <c r="E15" i="2"/>
  <c r="F15" i="2"/>
  <c r="F13" i="1" s="1"/>
  <c r="E16" i="2"/>
  <c r="F16" i="2"/>
  <c r="F14" i="1" s="1"/>
  <c r="E17" i="2"/>
  <c r="F17" i="2"/>
  <c r="F15" i="1" s="1"/>
  <c r="E18" i="2"/>
  <c r="F18" i="2"/>
  <c r="F16" i="1" s="1"/>
  <c r="E19" i="2"/>
  <c r="F19" i="2"/>
  <c r="F17" i="1" s="1"/>
  <c r="E20" i="2"/>
  <c r="F20" i="2"/>
  <c r="F18" i="1" s="1"/>
  <c r="E21" i="2"/>
  <c r="F21" i="2"/>
  <c r="F19" i="1" s="1"/>
  <c r="E22" i="2"/>
  <c r="F22" i="2"/>
  <c r="F20" i="1" s="1"/>
  <c r="E23" i="2"/>
  <c r="F23" i="2"/>
  <c r="F21" i="1" s="1"/>
  <c r="E24" i="2"/>
  <c r="F24" i="2"/>
  <c r="F22" i="1" s="1"/>
  <c r="E25" i="2"/>
  <c r="F25" i="2"/>
  <c r="F23" i="1" s="1"/>
  <c r="E26" i="2"/>
  <c r="F26" i="2"/>
  <c r="F24" i="1" s="1"/>
  <c r="E27" i="2"/>
  <c r="F27" i="2"/>
  <c r="F25" i="1" s="1"/>
  <c r="E28" i="2"/>
  <c r="F28" i="2"/>
  <c r="F26" i="1" s="1"/>
  <c r="E29" i="2"/>
  <c r="F29" i="2"/>
  <c r="F27" i="1" s="1"/>
  <c r="E30" i="2"/>
  <c r="F30" i="2"/>
  <c r="F28" i="1" s="1"/>
  <c r="E31" i="2"/>
  <c r="F31" i="2"/>
  <c r="F29" i="1" s="1"/>
  <c r="E32" i="2"/>
  <c r="F32" i="2"/>
  <c r="F30" i="1" s="1"/>
  <c r="E33" i="2"/>
  <c r="F33" i="2"/>
  <c r="F31" i="1" s="1"/>
  <c r="E34" i="2"/>
  <c r="F34" i="2"/>
  <c r="F32" i="1" s="1"/>
  <c r="E35" i="2"/>
  <c r="F35" i="2"/>
  <c r="F33" i="1" s="1"/>
  <c r="E36" i="2"/>
  <c r="F36" i="2"/>
  <c r="F34" i="1" s="1"/>
  <c r="E37" i="2"/>
  <c r="F37" i="2"/>
  <c r="F35" i="1" s="1"/>
  <c r="E38" i="2"/>
  <c r="F38" i="2"/>
  <c r="F36" i="1" s="1"/>
  <c r="E39" i="2"/>
  <c r="F39" i="2"/>
  <c r="F37" i="1" s="1"/>
  <c r="E40" i="2"/>
  <c r="F40" i="2"/>
  <c r="F38" i="1" s="1"/>
  <c r="E41" i="2"/>
  <c r="F41" i="2"/>
  <c r="F39" i="1" s="1"/>
  <c r="E42" i="2"/>
  <c r="F42" i="2"/>
  <c r="F40" i="1" s="1"/>
  <c r="E43" i="2"/>
  <c r="F43" i="2"/>
  <c r="F41" i="1" s="1"/>
  <c r="E44" i="2"/>
  <c r="F44" i="2"/>
  <c r="F42" i="1" s="1"/>
  <c r="E45" i="2"/>
  <c r="F45" i="2"/>
  <c r="F43" i="1" s="1"/>
  <c r="E46" i="2"/>
  <c r="F46" i="2"/>
  <c r="F44" i="1" s="1"/>
  <c r="E47" i="2"/>
  <c r="F47" i="2"/>
  <c r="F45" i="1" s="1"/>
  <c r="E48" i="2"/>
  <c r="F48" i="2"/>
  <c r="F46" i="1" s="1"/>
  <c r="E49" i="2"/>
  <c r="F49" i="2"/>
  <c r="F47" i="1" s="1"/>
  <c r="E50" i="2"/>
  <c r="F50" i="2"/>
  <c r="F48" i="1" s="1"/>
  <c r="E51" i="2"/>
  <c r="F51" i="2"/>
  <c r="F49" i="1" s="1"/>
  <c r="E52" i="2"/>
  <c r="F52" i="2"/>
  <c r="F50" i="1" s="1"/>
  <c r="E53" i="2"/>
  <c r="F53" i="2"/>
  <c r="F51" i="1" s="1"/>
  <c r="E54" i="2"/>
  <c r="F54" i="2"/>
  <c r="F52" i="1" s="1"/>
  <c r="E55" i="2"/>
  <c r="F55" i="2"/>
  <c r="F53" i="1" s="1"/>
  <c r="E56" i="2"/>
  <c r="F56" i="2"/>
  <c r="F54" i="1" s="1"/>
  <c r="E57" i="2"/>
  <c r="F57" i="2"/>
  <c r="F55" i="1" s="1"/>
  <c r="E58" i="2"/>
  <c r="F58" i="2"/>
  <c r="F56" i="1" s="1"/>
  <c r="E59" i="2"/>
  <c r="F59" i="2"/>
  <c r="F57" i="1" s="1"/>
  <c r="E60" i="2"/>
  <c r="F60" i="2"/>
  <c r="F58" i="1" s="1"/>
  <c r="E61" i="2"/>
  <c r="F61" i="2"/>
  <c r="F59" i="1" s="1"/>
  <c r="E62" i="2"/>
  <c r="F62" i="2"/>
  <c r="F60" i="1" s="1"/>
  <c r="E63" i="2"/>
  <c r="F63" i="2"/>
  <c r="F61" i="1" s="1"/>
  <c r="E64" i="2"/>
  <c r="F64" i="2"/>
  <c r="F62" i="1" s="1"/>
  <c r="E65" i="2"/>
  <c r="F65" i="2"/>
  <c r="F63" i="1" s="1"/>
  <c r="E66" i="2"/>
  <c r="F66" i="2"/>
  <c r="F64" i="1" s="1"/>
  <c r="E67" i="2"/>
  <c r="F67" i="2"/>
  <c r="F65" i="1" s="1"/>
  <c r="E68" i="2"/>
  <c r="F68" i="2"/>
  <c r="F66" i="1" s="1"/>
  <c r="E69" i="2"/>
  <c r="F69" i="2"/>
  <c r="F67" i="1" s="1"/>
  <c r="E70" i="2"/>
  <c r="F70" i="2"/>
  <c r="F68" i="1" s="1"/>
  <c r="E71" i="2"/>
  <c r="F71" i="2"/>
  <c r="F69" i="1" s="1"/>
  <c r="E72" i="2"/>
  <c r="F72" i="2"/>
  <c r="F70" i="1" s="1"/>
  <c r="E73" i="2"/>
  <c r="F73" i="2"/>
  <c r="F71" i="1" s="1"/>
  <c r="E74" i="2"/>
  <c r="F74" i="2"/>
  <c r="F72" i="1" s="1"/>
  <c r="E75" i="2"/>
  <c r="F75" i="2"/>
  <c r="F73" i="1" s="1"/>
  <c r="E76" i="2"/>
  <c r="F76" i="2"/>
  <c r="F74" i="1" s="1"/>
  <c r="E77" i="2"/>
  <c r="F77" i="2"/>
  <c r="F75" i="1" s="1"/>
  <c r="E78" i="2"/>
  <c r="F78" i="2"/>
  <c r="F76" i="1" s="1"/>
  <c r="E79" i="2"/>
  <c r="F79" i="2"/>
  <c r="F77" i="1" s="1"/>
  <c r="E80" i="2"/>
  <c r="F80" i="2"/>
  <c r="F78" i="1" s="1"/>
  <c r="E81" i="2"/>
  <c r="F81" i="2"/>
  <c r="F79" i="1" s="1"/>
  <c r="E82" i="2"/>
  <c r="F82" i="2"/>
  <c r="F80" i="1" s="1"/>
  <c r="E83" i="2"/>
  <c r="F83" i="2"/>
  <c r="F81" i="1" s="1"/>
  <c r="E84" i="2"/>
  <c r="F84" i="2"/>
  <c r="F82" i="1" s="1"/>
  <c r="E85" i="2"/>
  <c r="F85" i="2"/>
  <c r="F83" i="1" s="1"/>
  <c r="E86" i="2"/>
  <c r="F86" i="2"/>
  <c r="F84" i="1" s="1"/>
  <c r="E87" i="2"/>
  <c r="F87" i="2"/>
  <c r="F85" i="1" s="1"/>
  <c r="E88" i="2"/>
  <c r="F88" i="2"/>
  <c r="F86" i="1" s="1"/>
  <c r="E89" i="2"/>
  <c r="F89" i="2"/>
  <c r="F87" i="1" s="1"/>
  <c r="E90" i="2"/>
  <c r="F90" i="2"/>
  <c r="F88" i="1" s="1"/>
  <c r="E91" i="2"/>
  <c r="F91" i="2"/>
  <c r="F89" i="1" s="1"/>
  <c r="E92" i="2"/>
  <c r="F92" i="2"/>
  <c r="F90" i="1" s="1"/>
  <c r="E93" i="2"/>
  <c r="F93" i="2"/>
  <c r="F91" i="1" s="1"/>
  <c r="E94" i="2"/>
  <c r="F94" i="2"/>
  <c r="F92" i="1" s="1"/>
  <c r="E95" i="2"/>
  <c r="F95" i="2"/>
  <c r="F93" i="1" s="1"/>
  <c r="E96" i="2"/>
  <c r="F96" i="2"/>
  <c r="F94" i="1" s="1"/>
  <c r="E97" i="2"/>
  <c r="F97" i="2"/>
  <c r="F95" i="1" s="1"/>
  <c r="E98" i="2"/>
  <c r="F98" i="2"/>
  <c r="F96" i="1" s="1"/>
  <c r="E99" i="2"/>
  <c r="F99" i="2"/>
  <c r="F97" i="1" s="1"/>
  <c r="F6" i="2"/>
  <c r="F4" i="1" s="1"/>
  <c r="E6" i="2"/>
  <c r="F17" i="3"/>
  <c r="F20" i="3"/>
  <c r="F32" i="3"/>
  <c r="F41" i="3"/>
  <c r="F44" i="3"/>
  <c r="F50" i="3"/>
  <c r="F53" i="3"/>
  <c r="F68" i="3"/>
  <c r="F80" i="3"/>
  <c r="F89" i="3"/>
  <c r="F92" i="3"/>
  <c r="F101" i="3"/>
  <c r="F104" i="3"/>
  <c r="F116" i="3"/>
  <c r="F125" i="3"/>
  <c r="F128" i="3"/>
  <c r="F134" i="3"/>
  <c r="F135" i="3"/>
  <c r="F140" i="3"/>
  <c r="F149" i="3"/>
  <c r="F152" i="3"/>
  <c r="F161" i="3"/>
  <c r="F164" i="3"/>
  <c r="E6" i="3"/>
  <c r="F6" i="3" s="1"/>
  <c r="E7" i="3"/>
  <c r="F7" i="3" s="1"/>
  <c r="E8" i="3"/>
  <c r="F8" i="3" s="1"/>
  <c r="E9" i="3"/>
  <c r="F9" i="3" s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E18" i="3"/>
  <c r="F18" i="3" s="1"/>
  <c r="E19" i="3"/>
  <c r="F19" i="3" s="1"/>
  <c r="E20" i="3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30" i="3"/>
  <c r="F30" i="3" s="1"/>
  <c r="E31" i="3"/>
  <c r="F31" i="3" s="1"/>
  <c r="E32" i="3"/>
  <c r="E33" i="3"/>
  <c r="F3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41" i="3"/>
  <c r="E42" i="3"/>
  <c r="F42" i="3" s="1"/>
  <c r="E43" i="3"/>
  <c r="F43" i="3" s="1"/>
  <c r="E44" i="3"/>
  <c r="E45" i="3"/>
  <c r="F45" i="3" s="1"/>
  <c r="E46" i="3"/>
  <c r="F46" i="3" s="1"/>
  <c r="E47" i="3"/>
  <c r="F47" i="3" s="1"/>
  <c r="E48" i="3"/>
  <c r="F48" i="3" s="1"/>
  <c r="E49" i="3"/>
  <c r="F49" i="3" s="1"/>
  <c r="E50" i="3"/>
  <c r="E51" i="3"/>
  <c r="F51" i="3" s="1"/>
  <c r="E52" i="3"/>
  <c r="F52" i="3" s="1"/>
  <c r="E53" i="3"/>
  <c r="E54" i="3"/>
  <c r="F54" i="3" s="1"/>
  <c r="E55" i="3"/>
  <c r="F55" i="3" s="1"/>
  <c r="E56" i="3"/>
  <c r="F56" i="3" s="1"/>
  <c r="E57" i="3"/>
  <c r="F57" i="3" s="1"/>
  <c r="E58" i="3"/>
  <c r="F58" i="3" s="1"/>
  <c r="E59" i="3"/>
  <c r="F59" i="3" s="1"/>
  <c r="E60" i="3"/>
  <c r="F60" i="3" s="1"/>
  <c r="E61" i="3"/>
  <c r="F61" i="3" s="1"/>
  <c r="E62" i="3"/>
  <c r="F62" i="3" s="1"/>
  <c r="E63" i="3"/>
  <c r="F63" i="3" s="1"/>
  <c r="E64" i="3"/>
  <c r="F64" i="3" s="1"/>
  <c r="E65" i="3"/>
  <c r="F65" i="3" s="1"/>
  <c r="E66" i="3"/>
  <c r="F66" i="3" s="1"/>
  <c r="E67" i="3"/>
  <c r="F67" i="3" s="1"/>
  <c r="E68" i="3"/>
  <c r="E69" i="3"/>
  <c r="F69" i="3" s="1"/>
  <c r="E70" i="3"/>
  <c r="F70" i="3" s="1"/>
  <c r="E71" i="3"/>
  <c r="F71" i="3" s="1"/>
  <c r="E72" i="3"/>
  <c r="F72" i="3" s="1"/>
  <c r="E73" i="3"/>
  <c r="F73" i="3" s="1"/>
  <c r="E74" i="3"/>
  <c r="F74" i="3" s="1"/>
  <c r="E75" i="3"/>
  <c r="F75" i="3" s="1"/>
  <c r="E76" i="3"/>
  <c r="F76" i="3" s="1"/>
  <c r="E77" i="3"/>
  <c r="F77" i="3" s="1"/>
  <c r="E78" i="3"/>
  <c r="F78" i="3" s="1"/>
  <c r="E79" i="3"/>
  <c r="F79" i="3" s="1"/>
  <c r="E80" i="3"/>
  <c r="E81" i="3"/>
  <c r="F81" i="3" s="1"/>
  <c r="E82" i="3"/>
  <c r="F82" i="3" s="1"/>
  <c r="E83" i="3"/>
  <c r="F83" i="3" s="1"/>
  <c r="E84" i="3"/>
  <c r="F84" i="3" s="1"/>
  <c r="E85" i="3"/>
  <c r="F85" i="3" s="1"/>
  <c r="E86" i="3"/>
  <c r="F86" i="3" s="1"/>
  <c r="E87" i="3"/>
  <c r="F87" i="3" s="1"/>
  <c r="E88" i="3"/>
  <c r="F88" i="3" s="1"/>
  <c r="E89" i="3"/>
  <c r="E90" i="3"/>
  <c r="F90" i="3" s="1"/>
  <c r="E91" i="3"/>
  <c r="F91" i="3" s="1"/>
  <c r="E92" i="3"/>
  <c r="E93" i="3"/>
  <c r="F93" i="3" s="1"/>
  <c r="E94" i="3"/>
  <c r="F94" i="3" s="1"/>
  <c r="E95" i="3"/>
  <c r="F95" i="3" s="1"/>
  <c r="E96" i="3"/>
  <c r="F96" i="3" s="1"/>
  <c r="E97" i="3"/>
  <c r="F97" i="3" s="1"/>
  <c r="E98" i="3"/>
  <c r="F98" i="3" s="1"/>
  <c r="E99" i="3"/>
  <c r="F99" i="3" s="1"/>
  <c r="E100" i="3"/>
  <c r="F100" i="3" s="1"/>
  <c r="E101" i="3"/>
  <c r="E102" i="3"/>
  <c r="F102" i="3" s="1"/>
  <c r="E103" i="3"/>
  <c r="F103" i="3" s="1"/>
  <c r="E104" i="3"/>
  <c r="E105" i="3"/>
  <c r="F105" i="3" s="1"/>
  <c r="E106" i="3"/>
  <c r="F106" i="3" s="1"/>
  <c r="E107" i="3"/>
  <c r="F107" i="3" s="1"/>
  <c r="E108" i="3"/>
  <c r="F108" i="3" s="1"/>
  <c r="E109" i="3"/>
  <c r="F109" i="3" s="1"/>
  <c r="E110" i="3"/>
  <c r="F110" i="3" s="1"/>
  <c r="E111" i="3"/>
  <c r="F111" i="3" s="1"/>
  <c r="E112" i="3"/>
  <c r="F112" i="3" s="1"/>
  <c r="E113" i="3"/>
  <c r="F113" i="3" s="1"/>
  <c r="E114" i="3"/>
  <c r="F114" i="3" s="1"/>
  <c r="E115" i="3"/>
  <c r="F115" i="3" s="1"/>
  <c r="E116" i="3"/>
  <c r="E117" i="3"/>
  <c r="F117" i="3" s="1"/>
  <c r="E118" i="3"/>
  <c r="F118" i="3" s="1"/>
  <c r="E119" i="3"/>
  <c r="F119" i="3" s="1"/>
  <c r="E120" i="3"/>
  <c r="F120" i="3" s="1"/>
  <c r="E121" i="3"/>
  <c r="F121" i="3" s="1"/>
  <c r="E122" i="3"/>
  <c r="F122" i="3" s="1"/>
  <c r="E123" i="3"/>
  <c r="F123" i="3" s="1"/>
  <c r="E124" i="3"/>
  <c r="F124" i="3" s="1"/>
  <c r="E125" i="3"/>
  <c r="E126" i="3"/>
  <c r="F126" i="3" s="1"/>
  <c r="E127" i="3"/>
  <c r="F127" i="3" s="1"/>
  <c r="E128" i="3"/>
  <c r="E129" i="3"/>
  <c r="F129" i="3" s="1"/>
  <c r="E130" i="3"/>
  <c r="F130" i="3" s="1"/>
  <c r="E131" i="3"/>
  <c r="F131" i="3" s="1"/>
  <c r="E132" i="3"/>
  <c r="F132" i="3" s="1"/>
  <c r="E133" i="3"/>
  <c r="F133" i="3" s="1"/>
  <c r="E134" i="3"/>
  <c r="E135" i="3"/>
  <c r="E136" i="3"/>
  <c r="F136" i="3" s="1"/>
  <c r="E137" i="3"/>
  <c r="F137" i="3" s="1"/>
  <c r="E138" i="3"/>
  <c r="F138" i="3" s="1"/>
  <c r="E139" i="3"/>
  <c r="F139" i="3" s="1"/>
  <c r="E140" i="3"/>
  <c r="E141" i="3"/>
  <c r="F141" i="3" s="1"/>
  <c r="E142" i="3"/>
  <c r="F142" i="3" s="1"/>
  <c r="E143" i="3"/>
  <c r="F143" i="3" s="1"/>
  <c r="E144" i="3"/>
  <c r="F144" i="3" s="1"/>
  <c r="E145" i="3"/>
  <c r="F145" i="3" s="1"/>
  <c r="E146" i="3"/>
  <c r="F146" i="3" s="1"/>
  <c r="E147" i="3"/>
  <c r="F147" i="3" s="1"/>
  <c r="E148" i="3"/>
  <c r="F148" i="3" s="1"/>
  <c r="E149" i="3"/>
  <c r="E150" i="3"/>
  <c r="F150" i="3" s="1"/>
  <c r="E151" i="3"/>
  <c r="F151" i="3" s="1"/>
  <c r="E152" i="3"/>
  <c r="E153" i="3"/>
  <c r="F153" i="3" s="1"/>
  <c r="E154" i="3"/>
  <c r="F154" i="3" s="1"/>
  <c r="E155" i="3"/>
  <c r="F155" i="3" s="1"/>
  <c r="E156" i="3"/>
  <c r="F156" i="3" s="1"/>
  <c r="E157" i="3"/>
  <c r="F157" i="3" s="1"/>
  <c r="E158" i="3"/>
  <c r="F158" i="3" s="1"/>
  <c r="E159" i="3"/>
  <c r="F159" i="3" s="1"/>
  <c r="E160" i="3"/>
  <c r="F160" i="3" s="1"/>
  <c r="E161" i="3"/>
  <c r="E162" i="3"/>
  <c r="F162" i="3" s="1"/>
  <c r="E163" i="3"/>
  <c r="F163" i="3" s="1"/>
  <c r="E164" i="3"/>
  <c r="E165" i="3"/>
  <c r="F165" i="3" s="1"/>
  <c r="E5" i="3"/>
  <c r="F5" i="3" s="1"/>
</calcChain>
</file>

<file path=xl/sharedStrings.xml><?xml version="1.0" encoding="utf-8"?>
<sst xmlns="http://schemas.openxmlformats.org/spreadsheetml/2006/main" count="663" uniqueCount="213">
  <si>
    <t>Boat Name</t>
  </si>
  <si>
    <t>Species</t>
  </si>
  <si>
    <t>Weight</t>
  </si>
  <si>
    <t>Length (inches)</t>
  </si>
  <si>
    <t>Silver King</t>
  </si>
  <si>
    <t>Voyaguer</t>
  </si>
  <si>
    <t xml:space="preserve">Brown Trout </t>
  </si>
  <si>
    <t xml:space="preserve">Place </t>
  </si>
  <si>
    <t xml:space="preserve">Boat Number </t>
  </si>
  <si>
    <t xml:space="preserve">Boat Name </t>
  </si>
  <si>
    <t xml:space="preserve">Captain Name </t>
  </si>
  <si>
    <t xml:space="preserve">Payout </t>
  </si>
  <si>
    <t>Coho</t>
  </si>
  <si>
    <t>Laker</t>
  </si>
  <si>
    <t xml:space="preserve">Rainbow </t>
  </si>
  <si>
    <t xml:space="preserve">Chinook </t>
  </si>
  <si>
    <t>Fish by Species (Top 3 and Smallest)</t>
  </si>
  <si>
    <t>Boat Size (ft)</t>
  </si>
  <si>
    <t xml:space="preserve">Total Pounds </t>
  </si>
  <si>
    <t xml:space="preserve">Total Points </t>
  </si>
  <si>
    <t>Boat#</t>
  </si>
  <si>
    <t>Captain Name</t>
  </si>
  <si>
    <t>Length</t>
  </si>
  <si>
    <t>Mis-B-Havin</t>
  </si>
  <si>
    <t>Scott Rice</t>
  </si>
  <si>
    <t>Restoration</t>
  </si>
  <si>
    <t>Tim Abel</t>
  </si>
  <si>
    <t>Outfishing</t>
  </si>
  <si>
    <t>Paul Korducki</t>
  </si>
  <si>
    <t>Lucky Sevens II</t>
  </si>
  <si>
    <t>Rob Manhardt</t>
  </si>
  <si>
    <t>Threel Seeker</t>
  </si>
  <si>
    <t>Rocky Stoltz</t>
  </si>
  <si>
    <t>Jordan Ziegler</t>
  </si>
  <si>
    <t>Fear The Dear</t>
  </si>
  <si>
    <t>Alex Dentice</t>
  </si>
  <si>
    <t>Reel Thing</t>
  </si>
  <si>
    <t>Mike Thomas</t>
  </si>
  <si>
    <t>Wingin it</t>
  </si>
  <si>
    <t>Josh Routhieaux</t>
  </si>
  <si>
    <t>Salmon King</t>
  </si>
  <si>
    <t>David Kallie</t>
  </si>
  <si>
    <t>Atonement</t>
  </si>
  <si>
    <t>Aqua-Pella II</t>
  </si>
  <si>
    <t>Jason Kapella</t>
  </si>
  <si>
    <t>Show Stopper</t>
  </si>
  <si>
    <t>Jason Maxwell</t>
  </si>
  <si>
    <t>Salmon Safari</t>
  </si>
  <si>
    <t>Rick Sasek</t>
  </si>
  <si>
    <t>La chingadera</t>
  </si>
  <si>
    <t>Rene Garcia</t>
  </si>
  <si>
    <t>Rueter’s Kings</t>
  </si>
  <si>
    <t>Adam Rueter</t>
  </si>
  <si>
    <t>Cooler Management</t>
  </si>
  <si>
    <t>Robert Ryan</t>
  </si>
  <si>
    <t>Top Gum</t>
  </si>
  <si>
    <t>Big Boody</t>
  </si>
  <si>
    <t>Brandon Parchem</t>
  </si>
  <si>
    <t>Trophy hunter</t>
  </si>
  <si>
    <t>Jason Woda</t>
  </si>
  <si>
    <t>Poseidon</t>
  </si>
  <si>
    <t>Bill Kregel</t>
  </si>
  <si>
    <t>Fish Licker</t>
  </si>
  <si>
    <t>Michael Vetting</t>
  </si>
  <si>
    <t>Elsie 531</t>
  </si>
  <si>
    <t>Patrick Glenn</t>
  </si>
  <si>
    <t>Sea Cat</t>
  </si>
  <si>
    <t>Robert Petersen</t>
  </si>
  <si>
    <t>T18</t>
  </si>
  <si>
    <t>Nick Marti</t>
  </si>
  <si>
    <t>Logjammin</t>
  </si>
  <si>
    <t>Eric Switzky</t>
  </si>
  <si>
    <t>Irish Lady</t>
  </si>
  <si>
    <t>Jason Campbell</t>
  </si>
  <si>
    <t>Reel Deal Camille II</t>
  </si>
  <si>
    <t>Austin Baeten</t>
  </si>
  <si>
    <t>Grateful</t>
  </si>
  <si>
    <t>Stephan Krajcir</t>
  </si>
  <si>
    <t>King of Kings</t>
  </si>
  <si>
    <t>Mark Hering</t>
  </si>
  <si>
    <t>Screamin' Drags</t>
  </si>
  <si>
    <t>Ryan Sanders</t>
  </si>
  <si>
    <t>Shu Shu 2</t>
  </si>
  <si>
    <t>Bill Koch</t>
  </si>
  <si>
    <t>Go-Devil</t>
  </si>
  <si>
    <t>Stephen Ruppa</t>
  </si>
  <si>
    <t>E-Aye-O</t>
  </si>
  <si>
    <t>Jess Tikusis</t>
  </si>
  <si>
    <t>Queen "B"</t>
  </si>
  <si>
    <t>Jason Baker</t>
  </si>
  <si>
    <t>Net Em</t>
  </si>
  <si>
    <t>Austin Nicholls</t>
  </si>
  <si>
    <t>Net Result</t>
  </si>
  <si>
    <t>Chris Miller</t>
  </si>
  <si>
    <t>Endeavor</t>
  </si>
  <si>
    <t>Me So Hoanie</t>
  </si>
  <si>
    <t>Ken Smith</t>
  </si>
  <si>
    <t>Crack and stack</t>
  </si>
  <si>
    <t>Colton Dolll</t>
  </si>
  <si>
    <t>Big Green</t>
  </si>
  <si>
    <t>Will Awve</t>
  </si>
  <si>
    <t>Sir Gas A-Lot</t>
  </si>
  <si>
    <t>Shock Hazard</t>
  </si>
  <si>
    <t>Matt Lubecke</t>
  </si>
  <si>
    <t>Rays The Limit</t>
  </si>
  <si>
    <t>Pegasus</t>
  </si>
  <si>
    <t>Mike Pjevach</t>
  </si>
  <si>
    <t>Steel’n Strikes</t>
  </si>
  <si>
    <t>Tyler Peck</t>
  </si>
  <si>
    <t>My Alibi</t>
  </si>
  <si>
    <t>David Halbrucker</t>
  </si>
  <si>
    <t>Lil Silver Minnow</t>
  </si>
  <si>
    <t>Tim Weiler</t>
  </si>
  <si>
    <t>Trolling Titans</t>
  </si>
  <si>
    <t>Luke Jajtner</t>
  </si>
  <si>
    <t>Finn Reaper</t>
  </si>
  <si>
    <t>Kevin Kaari</t>
  </si>
  <si>
    <t>Layla's Whip</t>
  </si>
  <si>
    <t>Trevor Bartlett</t>
  </si>
  <si>
    <t>4 Play</t>
  </si>
  <si>
    <t>Eric West</t>
  </si>
  <si>
    <t>Non-Sea Boys</t>
  </si>
  <si>
    <t>Ed Kujawa</t>
  </si>
  <si>
    <t>Baby Shark</t>
  </si>
  <si>
    <t>Greg Morris</t>
  </si>
  <si>
    <t>My blue eys</t>
  </si>
  <si>
    <t>Robert Magnuson</t>
  </si>
  <si>
    <t>NIKKI</t>
  </si>
  <si>
    <t>Steve Lipski</t>
  </si>
  <si>
    <t>Lucy</t>
  </si>
  <si>
    <t>John Lewis</t>
  </si>
  <si>
    <t>Finding Nemo</t>
  </si>
  <si>
    <t>Samuel Dixon</t>
  </si>
  <si>
    <t>John Hanson</t>
  </si>
  <si>
    <t>Slappin Salmons</t>
  </si>
  <si>
    <t>Randal Heald</t>
  </si>
  <si>
    <t>Rigged and Ready</t>
  </si>
  <si>
    <t>Kirk Kapfhanmmer</t>
  </si>
  <si>
    <t>Free Radical</t>
  </si>
  <si>
    <t>Andy Glass</t>
  </si>
  <si>
    <t>Susan Kim</t>
  </si>
  <si>
    <t>Tim Gould</t>
  </si>
  <si>
    <t>Nexus</t>
  </si>
  <si>
    <t>Robert Hills</t>
  </si>
  <si>
    <t>Hook-N-Fly ll</t>
  </si>
  <si>
    <t>Brian Caminiti</t>
  </si>
  <si>
    <t>Twisted Fisher</t>
  </si>
  <si>
    <t>Darre Dykstra</t>
  </si>
  <si>
    <t>Small Duck, Big Dreams</t>
  </si>
  <si>
    <t>Dan Luling</t>
  </si>
  <si>
    <t>Stranger Ranger</t>
  </si>
  <si>
    <t>Jon Cranford</t>
  </si>
  <si>
    <t>The wiz</t>
  </si>
  <si>
    <t>John Wierzba</t>
  </si>
  <si>
    <t>Joey potter</t>
  </si>
  <si>
    <t>Duke Janssen</t>
  </si>
  <si>
    <t>Baby Leo</t>
  </si>
  <si>
    <t>Stephan Mesdjian</t>
  </si>
  <si>
    <t>Air Masters</t>
  </si>
  <si>
    <t>Brian Haydin</t>
  </si>
  <si>
    <t>Finatic</t>
  </si>
  <si>
    <t>Brandon Witt</t>
  </si>
  <si>
    <t>Tule Marie</t>
  </si>
  <si>
    <t>Austin Ragotzkie</t>
  </si>
  <si>
    <t>Mad Taxsea II</t>
  </si>
  <si>
    <t>Peter Brekke</t>
  </si>
  <si>
    <t>O Fishal Business</t>
  </si>
  <si>
    <t>Brent Narloch</t>
  </si>
  <si>
    <t>no name</t>
  </si>
  <si>
    <t>My Boy</t>
  </si>
  <si>
    <t>Jerry Kozar</t>
  </si>
  <si>
    <t>Cheers</t>
  </si>
  <si>
    <t>RJ Guarascio</t>
  </si>
  <si>
    <t>Kuala</t>
  </si>
  <si>
    <t>Todd Polfesh</t>
  </si>
  <si>
    <t>Daly Double</t>
  </si>
  <si>
    <t>Mike Daly</t>
  </si>
  <si>
    <t>Manuel Labor</t>
  </si>
  <si>
    <t>Jennifer Myers</t>
  </si>
  <si>
    <t>Bad Influence</t>
  </si>
  <si>
    <t>Larry Seelow</t>
  </si>
  <si>
    <t>Sea Mate</t>
  </si>
  <si>
    <t>Ted Foti</t>
  </si>
  <si>
    <t>Kid N Me</t>
  </si>
  <si>
    <t>Dave Bowe</t>
  </si>
  <si>
    <t>StormTrooper</t>
  </si>
  <si>
    <t>Jim Mueller</t>
  </si>
  <si>
    <t>Jelyssica</t>
  </si>
  <si>
    <t>Jerry Hellmich</t>
  </si>
  <si>
    <t>Black Dolphin</t>
  </si>
  <si>
    <t>Dan Guhr</t>
  </si>
  <si>
    <t>Kurt Pokrandt</t>
  </si>
  <si>
    <t>Dog House II</t>
  </si>
  <si>
    <t>Nate Radke</t>
  </si>
  <si>
    <t>Milwaukee Offshore</t>
  </si>
  <si>
    <t>Nick Scaffidi</t>
  </si>
  <si>
    <t>Milwaukee Offshore II</t>
  </si>
  <si>
    <t>Mark Scaffidi</t>
  </si>
  <si>
    <t>Lucky Vee</t>
  </si>
  <si>
    <t>Bryan Van Laarhoven</t>
  </si>
  <si>
    <t xml:space="preserve">Charles Stoianovici </t>
  </si>
  <si>
    <t xml:space="preserve">Jason Wasielewski </t>
  </si>
  <si>
    <t xml:space="preserve">Stanford Kraft </t>
  </si>
  <si>
    <t>Dennis Boretsky</t>
  </si>
  <si>
    <t>-</t>
  </si>
  <si>
    <t>Andy Korducki</t>
  </si>
  <si>
    <t>Scott St. Peter</t>
  </si>
  <si>
    <t xml:space="preserve">Overall Tournament Results </t>
  </si>
  <si>
    <t xml:space="preserve">Seth Yust </t>
  </si>
  <si>
    <t xml:space="preserve">Prize Winners </t>
  </si>
  <si>
    <t xml:space="preserve">Biggest Tournament Fish </t>
  </si>
  <si>
    <t>Highest ranking boat under 20'</t>
  </si>
  <si>
    <t xml:space="preserve">Biggest fish of the tournament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</si>
</sst>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&quot;$&quot;#,##0"/>
    <numFmt numFmtId="176" formatCode="0.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trike/>
      <sz val="11"/>
      <color theme="1"/>
      <name val="Calibri"/>
      <family val="2"/>
    </font>
    <font>
      <strike/>
      <sz val="10"/>
      <color theme="1"/>
      <name val="Calibri"/>
      <family val="2"/>
    </font>
    <font>
      <b/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99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ill="1"/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 wrapText="1"/>
    </xf>
    <xf numFmtId="174" fontId="0" fillId="2" borderId="0" xfId="0" applyNumberFormat="1" applyFill="1" applyAlignment="1">
      <alignment horizontal="center" vertical="center"/>
    </xf>
    <xf numFmtId="174" fontId="5" fillId="6" borderId="7" xfId="0" applyNumberFormat="1" applyFont="1" applyFill="1" applyBorder="1" applyAlignment="1">
      <alignment horizontal="center" vertical="center"/>
    </xf>
    <xf numFmtId="174" fontId="1" fillId="7" borderId="7" xfId="0" applyNumberFormat="1" applyFont="1" applyFill="1" applyBorder="1" applyAlignment="1">
      <alignment horizontal="center" vertical="center"/>
    </xf>
    <xf numFmtId="174" fontId="0" fillId="7" borderId="7" xfId="0" applyNumberFormat="1" applyFill="1" applyBorder="1" applyAlignment="1">
      <alignment horizontal="center" vertical="center"/>
    </xf>
    <xf numFmtId="174" fontId="1" fillId="7" borderId="8" xfId="0" applyNumberFormat="1" applyFont="1" applyFill="1" applyBorder="1" applyAlignment="1">
      <alignment horizontal="center" vertical="center"/>
    </xf>
    <xf numFmtId="174" fontId="1" fillId="3" borderId="7" xfId="0" applyNumberFormat="1" applyFont="1" applyFill="1" applyBorder="1" applyAlignment="1">
      <alignment horizontal="center" vertical="center"/>
    </xf>
    <xf numFmtId="174" fontId="0" fillId="3" borderId="7" xfId="0" applyNumberFormat="1" applyFont="1" applyFill="1" applyBorder="1" applyAlignment="1">
      <alignment horizontal="center" vertical="center"/>
    </xf>
    <xf numFmtId="174" fontId="1" fillId="3" borderId="8" xfId="0" applyNumberFormat="1" applyFont="1" applyFill="1" applyBorder="1" applyAlignment="1">
      <alignment horizontal="center" vertical="center"/>
    </xf>
    <xf numFmtId="174" fontId="1" fillId="8" borderId="7" xfId="0" applyNumberFormat="1" applyFont="1" applyFill="1" applyBorder="1" applyAlignment="1">
      <alignment horizontal="center" vertical="center"/>
    </xf>
    <xf numFmtId="174" fontId="0" fillId="8" borderId="7" xfId="0" applyNumberFormat="1" applyFill="1" applyBorder="1" applyAlignment="1">
      <alignment horizontal="center" vertical="center"/>
    </xf>
    <xf numFmtId="174" fontId="1" fillId="8" borderId="8" xfId="0" applyNumberFormat="1" applyFont="1" applyFill="1" applyBorder="1" applyAlignment="1">
      <alignment horizontal="center" vertical="center"/>
    </xf>
    <xf numFmtId="174" fontId="1" fillId="9" borderId="7" xfId="0" applyNumberFormat="1" applyFont="1" applyFill="1" applyBorder="1" applyAlignment="1">
      <alignment horizontal="center" vertical="center"/>
    </xf>
    <xf numFmtId="174" fontId="0" fillId="9" borderId="7" xfId="0" applyNumberFormat="1" applyFill="1" applyBorder="1" applyAlignment="1">
      <alignment horizontal="center" vertical="center"/>
    </xf>
    <xf numFmtId="174" fontId="1" fillId="9" borderId="8" xfId="0" applyNumberFormat="1" applyFont="1" applyFill="1" applyBorder="1" applyAlignment="1">
      <alignment horizontal="center" vertical="center"/>
    </xf>
    <xf numFmtId="174" fontId="1" fillId="10" borderId="7" xfId="0" applyNumberFormat="1" applyFont="1" applyFill="1" applyBorder="1" applyAlignment="1">
      <alignment horizontal="center" vertical="center"/>
    </xf>
    <xf numFmtId="174" fontId="0" fillId="10" borderId="7" xfId="0" applyNumberFormat="1" applyFill="1" applyBorder="1" applyAlignment="1">
      <alignment horizontal="center" vertical="center"/>
    </xf>
    <xf numFmtId="2" fontId="2" fillId="7" borderId="7" xfId="0" applyNumberFormat="1" applyFont="1" applyFill="1" applyBorder="1" applyAlignment="1">
      <alignment horizontal="center" vertical="center" wrapText="1"/>
    </xf>
    <xf numFmtId="2" fontId="3" fillId="7" borderId="7" xfId="0" applyNumberFormat="1" applyFont="1" applyFill="1" applyBorder="1" applyAlignment="1">
      <alignment horizontal="center" vertical="center" wrapText="1"/>
    </xf>
    <xf numFmtId="2" fontId="2" fillId="7" borderId="8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8" borderId="7" xfId="0" applyNumberFormat="1" applyFont="1" applyFill="1" applyBorder="1" applyAlignment="1">
      <alignment horizontal="center" vertical="center" wrapText="1"/>
    </xf>
    <xf numFmtId="2" fontId="3" fillId="8" borderId="7" xfId="0" applyNumberFormat="1" applyFont="1" applyFill="1" applyBorder="1" applyAlignment="1">
      <alignment horizontal="center" vertical="center" wrapText="1"/>
    </xf>
    <xf numFmtId="2" fontId="2" fillId="8" borderId="8" xfId="0" applyNumberFormat="1" applyFont="1" applyFill="1" applyBorder="1" applyAlignment="1">
      <alignment horizontal="center" vertical="center" wrapText="1"/>
    </xf>
    <xf numFmtId="2" fontId="2" fillId="9" borderId="7" xfId="0" applyNumberFormat="1" applyFont="1" applyFill="1" applyBorder="1" applyAlignment="1">
      <alignment horizontal="center" vertical="center" wrapText="1"/>
    </xf>
    <xf numFmtId="2" fontId="3" fillId="9" borderId="7" xfId="0" applyNumberFormat="1" applyFont="1" applyFill="1" applyBorder="1" applyAlignment="1">
      <alignment horizontal="center" vertical="center" wrapText="1"/>
    </xf>
    <xf numFmtId="2" fontId="2" fillId="9" borderId="8" xfId="0" applyNumberFormat="1" applyFont="1" applyFill="1" applyBorder="1" applyAlignment="1">
      <alignment horizontal="center" vertical="center" wrapText="1"/>
    </xf>
    <xf numFmtId="2" fontId="2" fillId="10" borderId="7" xfId="0" applyNumberFormat="1" applyFont="1" applyFill="1" applyBorder="1" applyAlignment="1">
      <alignment horizontal="center" vertical="center" wrapText="1"/>
    </xf>
    <xf numFmtId="2" fontId="3" fillId="10" borderId="7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6" fontId="11" fillId="6" borderId="7" xfId="0" applyNumberFormat="1" applyFont="1" applyFill="1" applyBorder="1" applyAlignment="1">
      <alignment horizontal="center" vertical="center"/>
    </xf>
    <xf numFmtId="176" fontId="3" fillId="4" borderId="7" xfId="0" applyNumberFormat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/>
    </xf>
    <xf numFmtId="176" fontId="3" fillId="8" borderId="7" xfId="0" applyNumberFormat="1" applyFont="1" applyFill="1" applyBorder="1" applyAlignment="1">
      <alignment horizontal="center" vertical="center" wrapText="1"/>
    </xf>
    <xf numFmtId="174" fontId="11" fillId="6" borderId="7" xfId="0" applyNumberFormat="1" applyFont="1" applyFill="1" applyBorder="1" applyAlignment="1">
      <alignment horizontal="center" vertical="center"/>
    </xf>
    <xf numFmtId="174" fontId="3" fillId="8" borderId="7" xfId="0" applyNumberFormat="1" applyFont="1" applyFill="1" applyBorder="1" applyAlignment="1">
      <alignment horizontal="center" vertical="center"/>
    </xf>
    <xf numFmtId="174" fontId="3" fillId="2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4" fontId="0" fillId="2" borderId="0" xfId="0" applyNumberFormat="1" applyFill="1"/>
    <xf numFmtId="174" fontId="0" fillId="2" borderId="7" xfId="0" applyNumberFormat="1" applyFill="1" applyBorder="1" applyAlignment="1">
      <alignment horizontal="center" vertical="center"/>
    </xf>
    <xf numFmtId="2" fontId="0" fillId="8" borderId="7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2" fontId="0" fillId="16" borderId="7" xfId="0" applyNumberFormat="1" applyFill="1" applyBorder="1" applyAlignment="1">
      <alignment horizontal="center" vertical="center"/>
    </xf>
    <xf numFmtId="174" fontId="0" fillId="16" borderId="7" xfId="0" applyNumberForma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026D1-A23C-4192-A116-72463DEC7C5F}">
  <dimension ref="B2:L258"/>
  <sheetViews>
    <sheetView tabSelected="1" zoomScale="90" zoomScaleNormal="90" workbookViewId="0">
      <selection activeCell="O98" sqref="O98"/>
    </sheetView>
  </sheetViews>
  <sheetFormatPr defaultRowHeight="14.4" x14ac:dyDescent="0.3"/>
  <cols>
    <col min="1" max="1" width="8.88671875" style="1"/>
    <col min="2" max="2" width="6.5546875" style="1" bestFit="1" customWidth="1"/>
    <col min="3" max="3" width="13.21875" style="1" bestFit="1" customWidth="1"/>
    <col min="4" max="4" width="21.6640625" style="1" bestFit="1" customWidth="1"/>
    <col min="5" max="5" width="19.109375" style="1" bestFit="1" customWidth="1"/>
    <col min="6" max="6" width="12.44140625" style="1" bestFit="1" customWidth="1"/>
    <col min="7" max="7" width="13.21875" style="1" bestFit="1" customWidth="1"/>
    <col min="8" max="8" width="12" style="1" bestFit="1" customWidth="1"/>
    <col min="9" max="9" width="9.109375" style="98" bestFit="1" customWidth="1"/>
    <col min="10" max="10" width="26.109375" style="1" bestFit="1" customWidth="1"/>
    <col min="11" max="16384" width="8.88671875" style="1"/>
  </cols>
  <sheetData>
    <row r="2" spans="2:10" ht="21" x14ac:dyDescent="0.3">
      <c r="B2" s="8" t="s">
        <v>209</v>
      </c>
      <c r="C2" s="8"/>
      <c r="D2" s="8"/>
      <c r="E2" s="8"/>
      <c r="F2" s="8"/>
      <c r="G2" s="8"/>
      <c r="H2" s="8"/>
      <c r="I2" s="8"/>
    </row>
    <row r="3" spans="2:10" x14ac:dyDescent="0.3">
      <c r="B3" s="87" t="s">
        <v>7</v>
      </c>
      <c r="C3" s="87" t="s">
        <v>8</v>
      </c>
      <c r="D3" s="87" t="s">
        <v>9</v>
      </c>
      <c r="E3" s="87" t="s">
        <v>10</v>
      </c>
      <c r="F3" s="87" t="s">
        <v>17</v>
      </c>
      <c r="G3" s="87" t="s">
        <v>18</v>
      </c>
      <c r="H3" s="90" t="s">
        <v>19</v>
      </c>
      <c r="I3" s="94" t="s">
        <v>11</v>
      </c>
    </row>
    <row r="4" spans="2:10" x14ac:dyDescent="0.3">
      <c r="B4" s="21">
        <f>'Overall Tournament Results'!B6</f>
        <v>1</v>
      </c>
      <c r="C4" s="21">
        <f>'Overall Tournament Results'!C6</f>
        <v>37</v>
      </c>
      <c r="D4" s="21" t="str">
        <f>'Overall Tournament Results'!D6</f>
        <v>Net Result</v>
      </c>
      <c r="E4" s="21" t="str">
        <f>'Overall Tournament Results'!E6</f>
        <v>Chris Miller</v>
      </c>
      <c r="F4" s="21">
        <f>'Overall Tournament Results'!F6</f>
        <v>21</v>
      </c>
      <c r="G4" s="100">
        <f>'Overall Tournament Results'!G6</f>
        <v>141.4</v>
      </c>
      <c r="H4" s="100">
        <f>'Overall Tournament Results'!H6</f>
        <v>241.4</v>
      </c>
      <c r="I4" s="46">
        <f>'Overall Tournament Results'!I6</f>
        <v>3500</v>
      </c>
    </row>
    <row r="5" spans="2:10" x14ac:dyDescent="0.3">
      <c r="B5" s="21">
        <f>'Overall Tournament Results'!B7</f>
        <v>2</v>
      </c>
      <c r="C5" s="21">
        <f>'Overall Tournament Results'!C7</f>
        <v>11</v>
      </c>
      <c r="D5" s="21" t="str">
        <f>'Overall Tournament Results'!D7</f>
        <v>Atonement</v>
      </c>
      <c r="E5" s="21" t="str">
        <f>'Overall Tournament Results'!E7</f>
        <v xml:space="preserve">Seth Yust </v>
      </c>
      <c r="F5" s="21">
        <f>'Overall Tournament Results'!F7</f>
        <v>36</v>
      </c>
      <c r="G5" s="100">
        <f>'Overall Tournament Results'!G7</f>
        <v>137.6</v>
      </c>
      <c r="H5" s="100">
        <f>'Overall Tournament Results'!H7</f>
        <v>237.6</v>
      </c>
      <c r="I5" s="46">
        <f>'Overall Tournament Results'!I7</f>
        <v>1750</v>
      </c>
    </row>
    <row r="6" spans="2:10" x14ac:dyDescent="0.3">
      <c r="B6" s="21">
        <f>'Overall Tournament Results'!B8</f>
        <v>3</v>
      </c>
      <c r="C6" s="21">
        <f>'Overall Tournament Results'!C8</f>
        <v>45</v>
      </c>
      <c r="D6" s="21" t="str">
        <f>'Overall Tournament Results'!D8</f>
        <v>Pegasus</v>
      </c>
      <c r="E6" s="21" t="str">
        <f>'Overall Tournament Results'!E8</f>
        <v>Mike Pjevach</v>
      </c>
      <c r="F6" s="21">
        <f>'Overall Tournament Results'!F8</f>
        <v>37</v>
      </c>
      <c r="G6" s="100">
        <f>'Overall Tournament Results'!G8</f>
        <v>126.4</v>
      </c>
      <c r="H6" s="100">
        <f>'Overall Tournament Results'!H8</f>
        <v>226.4</v>
      </c>
      <c r="I6" s="46">
        <f>'Overall Tournament Results'!I8</f>
        <v>1000</v>
      </c>
    </row>
    <row r="7" spans="2:10" x14ac:dyDescent="0.3">
      <c r="B7" s="21">
        <f>'Overall Tournament Results'!B9</f>
        <v>4</v>
      </c>
      <c r="C7" s="21">
        <f>'Overall Tournament Results'!C9</f>
        <v>76</v>
      </c>
      <c r="D7" s="21" t="str">
        <f>'Overall Tournament Results'!D9</f>
        <v>Mad Taxsea II</v>
      </c>
      <c r="E7" s="21" t="str">
        <f>'Overall Tournament Results'!E9</f>
        <v>Peter Brekke</v>
      </c>
      <c r="F7" s="21">
        <f>'Overall Tournament Results'!F9</f>
        <v>33</v>
      </c>
      <c r="G7" s="100">
        <f>'Overall Tournament Results'!G9</f>
        <v>125.8</v>
      </c>
      <c r="H7" s="100">
        <f>'Overall Tournament Results'!H9</f>
        <v>225.8</v>
      </c>
      <c r="I7" s="46">
        <f>'Overall Tournament Results'!I9</f>
        <v>750</v>
      </c>
    </row>
    <row r="8" spans="2:10" x14ac:dyDescent="0.3">
      <c r="B8" s="21">
        <f>'Overall Tournament Results'!B10</f>
        <v>5</v>
      </c>
      <c r="C8" s="21">
        <f>'Overall Tournament Results'!C10</f>
        <v>12</v>
      </c>
      <c r="D8" s="21" t="str">
        <f>'Overall Tournament Results'!D10</f>
        <v>Aqua-Pella II</v>
      </c>
      <c r="E8" s="21" t="str">
        <f>'Overall Tournament Results'!E10</f>
        <v>Jason Kapella</v>
      </c>
      <c r="F8" s="21">
        <f>'Overall Tournament Results'!F10</f>
        <v>32</v>
      </c>
      <c r="G8" s="100">
        <f>'Overall Tournament Results'!G10</f>
        <v>125.4</v>
      </c>
      <c r="H8" s="100">
        <f>'Overall Tournament Results'!H10</f>
        <v>225.4</v>
      </c>
      <c r="I8" s="46">
        <f>'Overall Tournament Results'!I10</f>
        <v>500</v>
      </c>
    </row>
    <row r="9" spans="2:10" hidden="1" x14ac:dyDescent="0.3">
      <c r="B9" s="6">
        <f>'Overall Tournament Results'!B11</f>
        <v>6</v>
      </c>
      <c r="C9" s="6">
        <f>'Overall Tournament Results'!C11</f>
        <v>90</v>
      </c>
      <c r="D9" s="6" t="str">
        <f>'Overall Tournament Results'!D11</f>
        <v>Silver King</v>
      </c>
      <c r="E9" s="6" t="str">
        <f>'Overall Tournament Results'!E11</f>
        <v>Kurt Pokrandt</v>
      </c>
      <c r="F9" s="6">
        <f>'Overall Tournament Results'!F11</f>
        <v>27</v>
      </c>
      <c r="G9" s="101">
        <f>'Overall Tournament Results'!G11</f>
        <v>125.2</v>
      </c>
      <c r="H9" s="101">
        <f>'Overall Tournament Results'!H11</f>
        <v>225.2</v>
      </c>
      <c r="I9" s="99">
        <f>'Overall Tournament Results'!I11</f>
        <v>0</v>
      </c>
    </row>
    <row r="10" spans="2:10" hidden="1" x14ac:dyDescent="0.3">
      <c r="B10" s="6">
        <f>'Overall Tournament Results'!B12</f>
        <v>7</v>
      </c>
      <c r="C10" s="6">
        <f>'Overall Tournament Results'!C12</f>
        <v>93</v>
      </c>
      <c r="D10" s="6" t="str">
        <f>'Overall Tournament Results'!D12</f>
        <v>Milwaukee Offshore II</v>
      </c>
      <c r="E10" s="6" t="str">
        <f>'Overall Tournament Results'!E12</f>
        <v>Mark Scaffidi</v>
      </c>
      <c r="F10" s="6">
        <f>'Overall Tournament Results'!F12</f>
        <v>27</v>
      </c>
      <c r="G10" s="101">
        <f>'Overall Tournament Results'!G12</f>
        <v>124.2</v>
      </c>
      <c r="H10" s="101">
        <f>'Overall Tournament Results'!H12</f>
        <v>224.2</v>
      </c>
      <c r="I10" s="99">
        <f>'Overall Tournament Results'!I12</f>
        <v>0</v>
      </c>
    </row>
    <row r="11" spans="2:10" hidden="1" x14ac:dyDescent="0.3">
      <c r="B11" s="6">
        <f>'Overall Tournament Results'!B13</f>
        <v>8</v>
      </c>
      <c r="C11" s="6">
        <f>'Overall Tournament Results'!C13</f>
        <v>33</v>
      </c>
      <c r="D11" s="6" t="str">
        <f>'Overall Tournament Results'!D13</f>
        <v>Go-Devil</v>
      </c>
      <c r="E11" s="6" t="str">
        <f>'Overall Tournament Results'!E13</f>
        <v>Stephen Ruppa</v>
      </c>
      <c r="F11" s="6">
        <f>'Overall Tournament Results'!F13</f>
        <v>25</v>
      </c>
      <c r="G11" s="101">
        <f>'Overall Tournament Results'!G13</f>
        <v>120.4</v>
      </c>
      <c r="H11" s="101">
        <f>'Overall Tournament Results'!H13</f>
        <v>220.4</v>
      </c>
      <c r="I11" s="99">
        <f>'Overall Tournament Results'!I13</f>
        <v>0</v>
      </c>
    </row>
    <row r="12" spans="2:10" hidden="1" x14ac:dyDescent="0.3">
      <c r="B12" s="6">
        <f>'Overall Tournament Results'!B14</f>
        <v>9</v>
      </c>
      <c r="C12" s="6">
        <f>'Overall Tournament Results'!C14</f>
        <v>30</v>
      </c>
      <c r="D12" s="6" t="str">
        <f>'Overall Tournament Results'!D14</f>
        <v>King of Kings</v>
      </c>
      <c r="E12" s="6" t="str">
        <f>'Overall Tournament Results'!E14</f>
        <v>Mark Hering</v>
      </c>
      <c r="F12" s="6">
        <f>'Overall Tournament Results'!F14</f>
        <v>29</v>
      </c>
      <c r="G12" s="101">
        <f>'Overall Tournament Results'!G14</f>
        <v>119.8</v>
      </c>
      <c r="H12" s="101">
        <f>'Overall Tournament Results'!H14</f>
        <v>219.8</v>
      </c>
      <c r="I12" s="99">
        <f>'Overall Tournament Results'!I14</f>
        <v>0</v>
      </c>
    </row>
    <row r="13" spans="2:10" x14ac:dyDescent="0.3">
      <c r="B13" s="21">
        <f>'Overall Tournament Results'!B15</f>
        <v>10</v>
      </c>
      <c r="C13" s="21">
        <f>'Overall Tournament Results'!C15</f>
        <v>43</v>
      </c>
      <c r="D13" s="21" t="str">
        <f>'Overall Tournament Results'!D15</f>
        <v>Shock Hazard</v>
      </c>
      <c r="E13" s="21" t="str">
        <f>'Overall Tournament Results'!E15</f>
        <v>Matt Lubecke</v>
      </c>
      <c r="F13" s="21">
        <f>'Overall Tournament Results'!F15</f>
        <v>30</v>
      </c>
      <c r="G13" s="100">
        <f>'Overall Tournament Results'!G15</f>
        <v>119.8</v>
      </c>
      <c r="H13" s="100">
        <f>'Overall Tournament Results'!H15</f>
        <v>219.8</v>
      </c>
      <c r="I13" s="46">
        <f>'Overall Tournament Results'!I15</f>
        <v>250</v>
      </c>
    </row>
    <row r="14" spans="2:10" hidden="1" x14ac:dyDescent="0.3">
      <c r="B14" s="6">
        <f>'Overall Tournament Results'!B16</f>
        <v>11</v>
      </c>
      <c r="C14" s="6">
        <f>'Overall Tournament Results'!C16</f>
        <v>59</v>
      </c>
      <c r="D14" s="6" t="str">
        <f>'Overall Tournament Results'!D16</f>
        <v>Finding Nemo</v>
      </c>
      <c r="E14" s="6" t="str">
        <f>'Overall Tournament Results'!E16</f>
        <v>Samuel Dixon</v>
      </c>
      <c r="F14" s="6">
        <f>'Overall Tournament Results'!F16</f>
        <v>30</v>
      </c>
      <c r="G14" s="101">
        <f>'Overall Tournament Results'!G16</f>
        <v>119.6</v>
      </c>
      <c r="H14" s="101">
        <f>'Overall Tournament Results'!H16</f>
        <v>219.6</v>
      </c>
      <c r="I14" s="99">
        <f>'Overall Tournament Results'!I16</f>
        <v>0</v>
      </c>
    </row>
    <row r="15" spans="2:10" hidden="1" x14ac:dyDescent="0.3">
      <c r="B15" s="6">
        <f>'Overall Tournament Results'!B17</f>
        <v>12</v>
      </c>
      <c r="C15" s="6">
        <f>'Overall Tournament Results'!C17</f>
        <v>71</v>
      </c>
      <c r="D15" s="6" t="str">
        <f>'Overall Tournament Results'!D17</f>
        <v>Joey potter</v>
      </c>
      <c r="E15" s="6" t="str">
        <f>'Overall Tournament Results'!E17</f>
        <v>Duke Janssen</v>
      </c>
      <c r="F15" s="6" t="str">
        <f>'Overall Tournament Results'!F17</f>
        <v>-</v>
      </c>
      <c r="G15" s="101">
        <f>'Overall Tournament Results'!G17</f>
        <v>119</v>
      </c>
      <c r="H15" s="101">
        <f>'Overall Tournament Results'!H17</f>
        <v>219</v>
      </c>
      <c r="I15" s="99">
        <f>'Overall Tournament Results'!I17</f>
        <v>0</v>
      </c>
    </row>
    <row r="16" spans="2:10" x14ac:dyDescent="0.3">
      <c r="B16" s="21">
        <f>'Overall Tournament Results'!B18</f>
        <v>13</v>
      </c>
      <c r="C16" s="21">
        <f>'Overall Tournament Results'!C18</f>
        <v>46</v>
      </c>
      <c r="D16" s="21" t="str">
        <f>'Overall Tournament Results'!D18</f>
        <v>Steel’n Strikes</v>
      </c>
      <c r="E16" s="21" t="str">
        <f>'Overall Tournament Results'!E18</f>
        <v>Tyler Peck</v>
      </c>
      <c r="F16" s="21">
        <f>'Overall Tournament Results'!F18</f>
        <v>18</v>
      </c>
      <c r="G16" s="100">
        <f>'Overall Tournament Results'!G18</f>
        <v>118.4</v>
      </c>
      <c r="H16" s="100">
        <f>'Overall Tournament Results'!H18</f>
        <v>218.4</v>
      </c>
      <c r="I16" s="46">
        <f>'Overall Tournament Results'!I18</f>
        <v>500</v>
      </c>
      <c r="J16" s="1" t="s">
        <v>211</v>
      </c>
    </row>
    <row r="17" spans="2:9" hidden="1" x14ac:dyDescent="0.3">
      <c r="B17" s="6">
        <f>'Overall Tournament Results'!B19</f>
        <v>14</v>
      </c>
      <c r="C17" s="6">
        <f>'Overall Tournament Results'!C19</f>
        <v>85</v>
      </c>
      <c r="D17" s="6" t="str">
        <f>'Overall Tournament Results'!D19</f>
        <v>Sea Mate</v>
      </c>
      <c r="E17" s="6" t="str">
        <f>'Overall Tournament Results'!E19</f>
        <v>Ted Foti</v>
      </c>
      <c r="F17" s="6">
        <f>'Overall Tournament Results'!F19</f>
        <v>30</v>
      </c>
      <c r="G17" s="101">
        <f>'Overall Tournament Results'!G19</f>
        <v>114</v>
      </c>
      <c r="H17" s="101">
        <f>'Overall Tournament Results'!H19</f>
        <v>214</v>
      </c>
      <c r="I17" s="99">
        <f>'Overall Tournament Results'!I19</f>
        <v>0</v>
      </c>
    </row>
    <row r="18" spans="2:9" x14ac:dyDescent="0.3">
      <c r="B18" s="21">
        <f>'Overall Tournament Results'!B20</f>
        <v>15</v>
      </c>
      <c r="C18" s="21">
        <f>'Overall Tournament Results'!C20</f>
        <v>60</v>
      </c>
      <c r="D18" s="21" t="str">
        <f>'Overall Tournament Results'!D20</f>
        <v>-</v>
      </c>
      <c r="E18" s="21" t="str">
        <f>'Overall Tournament Results'!E20</f>
        <v>John Hanson</v>
      </c>
      <c r="F18" s="21">
        <f>'Overall Tournament Results'!F20</f>
        <v>18.600000000000001</v>
      </c>
      <c r="G18" s="100">
        <f>'Overall Tournament Results'!G20</f>
        <v>113.6</v>
      </c>
      <c r="H18" s="100">
        <f>'Overall Tournament Results'!H20</f>
        <v>213.6</v>
      </c>
      <c r="I18" s="46">
        <f>'Overall Tournament Results'!I20</f>
        <v>250</v>
      </c>
    </row>
    <row r="19" spans="2:9" hidden="1" x14ac:dyDescent="0.3">
      <c r="B19" s="6">
        <f>'Overall Tournament Results'!B21</f>
        <v>16</v>
      </c>
      <c r="C19" s="6">
        <f>'Overall Tournament Results'!C21</f>
        <v>47</v>
      </c>
      <c r="D19" s="6" t="str">
        <f>'Overall Tournament Results'!D21</f>
        <v>My Alibi</v>
      </c>
      <c r="E19" s="6" t="str">
        <f>'Overall Tournament Results'!E21</f>
        <v>David Halbrucker</v>
      </c>
      <c r="F19" s="6">
        <f>'Overall Tournament Results'!F21</f>
        <v>21</v>
      </c>
      <c r="G19" s="101">
        <f>'Overall Tournament Results'!G21</f>
        <v>113.4</v>
      </c>
      <c r="H19" s="101">
        <f>'Overall Tournament Results'!H21</f>
        <v>213.4</v>
      </c>
      <c r="I19" s="99">
        <f>'Overall Tournament Results'!I21</f>
        <v>0</v>
      </c>
    </row>
    <row r="20" spans="2:9" hidden="1" x14ac:dyDescent="0.3">
      <c r="B20" s="6">
        <f>'Overall Tournament Results'!B22</f>
        <v>17</v>
      </c>
      <c r="C20" s="6">
        <f>'Overall Tournament Results'!C22</f>
        <v>41</v>
      </c>
      <c r="D20" s="6" t="str">
        <f>'Overall Tournament Results'!D22</f>
        <v>Big Green</v>
      </c>
      <c r="E20" s="6" t="str">
        <f>'Overall Tournament Results'!E22</f>
        <v>Will Awve</v>
      </c>
      <c r="F20" s="6" t="str">
        <f>'Overall Tournament Results'!F22</f>
        <v>-</v>
      </c>
      <c r="G20" s="101">
        <f>'Overall Tournament Results'!G22</f>
        <v>113.2</v>
      </c>
      <c r="H20" s="101">
        <f>'Overall Tournament Results'!H22</f>
        <v>213.2</v>
      </c>
      <c r="I20" s="99">
        <f>'Overall Tournament Results'!I22</f>
        <v>0</v>
      </c>
    </row>
    <row r="21" spans="2:9" hidden="1" x14ac:dyDescent="0.3">
      <c r="B21" s="6">
        <f>'Overall Tournament Results'!B23</f>
        <v>18</v>
      </c>
      <c r="C21" s="6">
        <f>'Overall Tournament Results'!C23</f>
        <v>14</v>
      </c>
      <c r="D21" s="6" t="str">
        <f>'Overall Tournament Results'!D23</f>
        <v>Salmon Safari</v>
      </c>
      <c r="E21" s="6" t="str">
        <f>'Overall Tournament Results'!E23</f>
        <v>Rick Sasek</v>
      </c>
      <c r="F21" s="6">
        <f>'Overall Tournament Results'!F23</f>
        <v>29</v>
      </c>
      <c r="G21" s="101">
        <f>'Overall Tournament Results'!G23</f>
        <v>111.8</v>
      </c>
      <c r="H21" s="101">
        <f>'Overall Tournament Results'!H23</f>
        <v>211.8</v>
      </c>
      <c r="I21" s="99">
        <f>'Overall Tournament Results'!I23</f>
        <v>0</v>
      </c>
    </row>
    <row r="22" spans="2:9" hidden="1" x14ac:dyDescent="0.3">
      <c r="B22" s="6">
        <f>'Overall Tournament Results'!B24</f>
        <v>19</v>
      </c>
      <c r="C22" s="6">
        <f>'Overall Tournament Results'!C24</f>
        <v>21</v>
      </c>
      <c r="D22" s="6" t="str">
        <f>'Overall Tournament Results'!D24</f>
        <v>Poseidon</v>
      </c>
      <c r="E22" s="6" t="str">
        <f>'Overall Tournament Results'!E24</f>
        <v>Bill Kregel</v>
      </c>
      <c r="F22" s="6">
        <f>'Overall Tournament Results'!F24</f>
        <v>31</v>
      </c>
      <c r="G22" s="101">
        <f>'Overall Tournament Results'!G24</f>
        <v>110.6</v>
      </c>
      <c r="H22" s="101">
        <f>'Overall Tournament Results'!H24</f>
        <v>210.6</v>
      </c>
      <c r="I22" s="99">
        <f>'Overall Tournament Results'!I24</f>
        <v>0</v>
      </c>
    </row>
    <row r="23" spans="2:9" x14ac:dyDescent="0.3">
      <c r="B23" s="21">
        <f>'Overall Tournament Results'!B25</f>
        <v>20</v>
      </c>
      <c r="C23" s="21">
        <f>'Overall Tournament Results'!C25</f>
        <v>75</v>
      </c>
      <c r="D23" s="21" t="str">
        <f>'Overall Tournament Results'!D25</f>
        <v>Tule Marie</v>
      </c>
      <c r="E23" s="21" t="str">
        <f>'Overall Tournament Results'!E25</f>
        <v>Austin Ragotzkie</v>
      </c>
      <c r="F23" s="21">
        <f>'Overall Tournament Results'!F25</f>
        <v>40</v>
      </c>
      <c r="G23" s="100">
        <f>'Overall Tournament Results'!G25</f>
        <v>108.2</v>
      </c>
      <c r="H23" s="100">
        <f>'Overall Tournament Results'!H25</f>
        <v>208.2</v>
      </c>
      <c r="I23" s="46">
        <f>'Overall Tournament Results'!I25</f>
        <v>250</v>
      </c>
    </row>
    <row r="24" spans="2:9" hidden="1" x14ac:dyDescent="0.3">
      <c r="B24" s="6">
        <f>'Overall Tournament Results'!B26</f>
        <v>21</v>
      </c>
      <c r="C24" s="6">
        <f>'Overall Tournament Results'!C26</f>
        <v>20</v>
      </c>
      <c r="D24" s="6" t="str">
        <f>'Overall Tournament Results'!D26</f>
        <v>Trophy hunter</v>
      </c>
      <c r="E24" s="6" t="str">
        <f>'Overall Tournament Results'!E26</f>
        <v>Jason Woda</v>
      </c>
      <c r="F24" s="6" t="str">
        <f>'Overall Tournament Results'!F26</f>
        <v>-</v>
      </c>
      <c r="G24" s="101">
        <f>'Overall Tournament Results'!G26</f>
        <v>107.8</v>
      </c>
      <c r="H24" s="101">
        <f>'Overall Tournament Results'!H26</f>
        <v>207.8</v>
      </c>
      <c r="I24" s="99">
        <f>'Overall Tournament Results'!I26</f>
        <v>0</v>
      </c>
    </row>
    <row r="25" spans="2:9" hidden="1" x14ac:dyDescent="0.3">
      <c r="B25" s="6">
        <f>'Overall Tournament Results'!B27</f>
        <v>22</v>
      </c>
      <c r="C25" s="6">
        <f>'Overall Tournament Results'!C27</f>
        <v>8</v>
      </c>
      <c r="D25" s="6" t="str">
        <f>'Overall Tournament Results'!D27</f>
        <v>Reel Thing</v>
      </c>
      <c r="E25" s="6" t="str">
        <f>'Overall Tournament Results'!E27</f>
        <v>Mike Thomas</v>
      </c>
      <c r="F25" s="6">
        <f>'Overall Tournament Results'!F27</f>
        <v>21</v>
      </c>
      <c r="G25" s="101">
        <f>'Overall Tournament Results'!G27</f>
        <v>106.8</v>
      </c>
      <c r="H25" s="101">
        <f>'Overall Tournament Results'!H27</f>
        <v>206.8</v>
      </c>
      <c r="I25" s="99">
        <f>'Overall Tournament Results'!I27</f>
        <v>0</v>
      </c>
    </row>
    <row r="26" spans="2:9" hidden="1" x14ac:dyDescent="0.3">
      <c r="B26" s="6">
        <f>'Overall Tournament Results'!B28</f>
        <v>23</v>
      </c>
      <c r="C26" s="6">
        <f>'Overall Tournament Results'!C28</f>
        <v>29</v>
      </c>
      <c r="D26" s="6" t="str">
        <f>'Overall Tournament Results'!D28</f>
        <v>Grateful</v>
      </c>
      <c r="E26" s="6" t="str">
        <f>'Overall Tournament Results'!E28</f>
        <v>Stephan Krajcir</v>
      </c>
      <c r="F26" s="6">
        <f>'Overall Tournament Results'!F28</f>
        <v>30</v>
      </c>
      <c r="G26" s="101">
        <f>'Overall Tournament Results'!G28</f>
        <v>101.2</v>
      </c>
      <c r="H26" s="101">
        <f>'Overall Tournament Results'!H28</f>
        <v>201.2</v>
      </c>
      <c r="I26" s="99">
        <f>'Overall Tournament Results'!I28</f>
        <v>0</v>
      </c>
    </row>
    <row r="27" spans="2:9" hidden="1" x14ac:dyDescent="0.3">
      <c r="B27" s="6">
        <f>'Overall Tournament Results'!B29</f>
        <v>24</v>
      </c>
      <c r="C27" s="6">
        <f>'Overall Tournament Results'!C29</f>
        <v>83</v>
      </c>
      <c r="D27" s="6" t="str">
        <f>'Overall Tournament Results'!D29</f>
        <v>Manuel Labor</v>
      </c>
      <c r="E27" s="6" t="str">
        <f>'Overall Tournament Results'!E29</f>
        <v>Jennifer Myers</v>
      </c>
      <c r="F27" s="6">
        <f>'Overall Tournament Results'!F29</f>
        <v>21</v>
      </c>
      <c r="G27" s="101">
        <f>'Overall Tournament Results'!G29</f>
        <v>100.8</v>
      </c>
      <c r="H27" s="101">
        <f>'Overall Tournament Results'!H29</f>
        <v>200.8</v>
      </c>
      <c r="I27" s="99">
        <f>'Overall Tournament Results'!I29</f>
        <v>0</v>
      </c>
    </row>
    <row r="28" spans="2:9" x14ac:dyDescent="0.3">
      <c r="B28" s="21">
        <f>'Overall Tournament Results'!B30</f>
        <v>25</v>
      </c>
      <c r="C28" s="21">
        <f>'Overall Tournament Results'!C30</f>
        <v>9</v>
      </c>
      <c r="D28" s="21" t="str">
        <f>'Overall Tournament Results'!D30</f>
        <v>Wingin it</v>
      </c>
      <c r="E28" s="21" t="str">
        <f>'Overall Tournament Results'!E30</f>
        <v>Josh Routhieaux</v>
      </c>
      <c r="F28" s="21">
        <f>'Overall Tournament Results'!F30</f>
        <v>21</v>
      </c>
      <c r="G28" s="100">
        <f>'Overall Tournament Results'!G30</f>
        <v>98.6</v>
      </c>
      <c r="H28" s="100">
        <f>'Overall Tournament Results'!H30</f>
        <v>198.6</v>
      </c>
      <c r="I28" s="46">
        <f>'Overall Tournament Results'!I30</f>
        <v>1250</v>
      </c>
    </row>
    <row r="29" spans="2:9" hidden="1" x14ac:dyDescent="0.3">
      <c r="B29" s="6">
        <f>'Overall Tournament Results'!B31</f>
        <v>26</v>
      </c>
      <c r="C29" s="6">
        <f>'Overall Tournament Results'!C31</f>
        <v>6</v>
      </c>
      <c r="D29" s="6" t="str">
        <f>'Overall Tournament Results'!D31</f>
        <v>Voyaguer</v>
      </c>
      <c r="E29" s="6" t="str">
        <f>'Overall Tournament Results'!E31</f>
        <v>Jordan Ziegler</v>
      </c>
      <c r="F29" s="6">
        <f>'Overall Tournament Results'!F31</f>
        <v>18</v>
      </c>
      <c r="G29" s="101">
        <f>'Overall Tournament Results'!G31</f>
        <v>98.4</v>
      </c>
      <c r="H29" s="101">
        <f>'Overall Tournament Results'!H31</f>
        <v>198.4</v>
      </c>
      <c r="I29" s="99">
        <f>'Overall Tournament Results'!I31</f>
        <v>0</v>
      </c>
    </row>
    <row r="30" spans="2:9" hidden="1" x14ac:dyDescent="0.3">
      <c r="B30" s="6">
        <f>'Overall Tournament Results'!B32</f>
        <v>27</v>
      </c>
      <c r="C30" s="6">
        <f>'Overall Tournament Results'!C32</f>
        <v>23</v>
      </c>
      <c r="D30" s="6" t="str">
        <f>'Overall Tournament Results'!D32</f>
        <v>Elsie 531</v>
      </c>
      <c r="E30" s="6" t="str">
        <f>'Overall Tournament Results'!E32</f>
        <v>Patrick Glenn</v>
      </c>
      <c r="F30" s="6">
        <f>'Overall Tournament Results'!F32</f>
        <v>23</v>
      </c>
      <c r="G30" s="101">
        <f>'Overall Tournament Results'!G32</f>
        <v>97.2</v>
      </c>
      <c r="H30" s="101">
        <f>'Overall Tournament Results'!H32</f>
        <v>197.2</v>
      </c>
      <c r="I30" s="99">
        <f>'Overall Tournament Results'!I32</f>
        <v>0</v>
      </c>
    </row>
    <row r="31" spans="2:9" hidden="1" x14ac:dyDescent="0.3">
      <c r="B31" s="6">
        <f>'Overall Tournament Results'!B33</f>
        <v>28</v>
      </c>
      <c r="C31" s="6">
        <f>'Overall Tournament Results'!C33</f>
        <v>38</v>
      </c>
      <c r="D31" s="6" t="str">
        <f>'Overall Tournament Results'!D33</f>
        <v>Endeavor</v>
      </c>
      <c r="E31" s="6" t="str">
        <f>'Overall Tournament Results'!E33</f>
        <v xml:space="preserve">Jason Wasielewski </v>
      </c>
      <c r="F31" s="6">
        <f>'Overall Tournament Results'!F33</f>
        <v>39</v>
      </c>
      <c r="G31" s="101">
        <f>'Overall Tournament Results'!G33</f>
        <v>94</v>
      </c>
      <c r="H31" s="101">
        <f>'Overall Tournament Results'!H33</f>
        <v>194</v>
      </c>
      <c r="I31" s="99">
        <f>'Overall Tournament Results'!I33</f>
        <v>0</v>
      </c>
    </row>
    <row r="32" spans="2:9" hidden="1" x14ac:dyDescent="0.3">
      <c r="B32" s="6">
        <f>'Overall Tournament Results'!B34</f>
        <v>29</v>
      </c>
      <c r="C32" s="6">
        <f>'Overall Tournament Results'!C34</f>
        <v>92</v>
      </c>
      <c r="D32" s="6" t="str">
        <f>'Overall Tournament Results'!D34</f>
        <v>Milwaukee Offshore</v>
      </c>
      <c r="E32" s="6" t="str">
        <f>'Overall Tournament Results'!E34</f>
        <v>Nick Scaffidi</v>
      </c>
      <c r="F32" s="6">
        <f>'Overall Tournament Results'!F34</f>
        <v>31</v>
      </c>
      <c r="G32" s="101">
        <f>'Overall Tournament Results'!G34</f>
        <v>90.6</v>
      </c>
      <c r="H32" s="101">
        <f>'Overall Tournament Results'!H34</f>
        <v>190.6</v>
      </c>
      <c r="I32" s="99">
        <f>'Overall Tournament Results'!I34</f>
        <v>0</v>
      </c>
    </row>
    <row r="33" spans="2:9" x14ac:dyDescent="0.3">
      <c r="B33" s="21">
        <f>'Overall Tournament Results'!B35</f>
        <v>30</v>
      </c>
      <c r="C33" s="21">
        <f>'Overall Tournament Results'!C35</f>
        <v>4</v>
      </c>
      <c r="D33" s="21" t="str">
        <f>'Overall Tournament Results'!D35</f>
        <v>Lucky Sevens II</v>
      </c>
      <c r="E33" s="21" t="str">
        <f>'Overall Tournament Results'!E35</f>
        <v>Rob Manhardt</v>
      </c>
      <c r="F33" s="21" t="str">
        <f>'Overall Tournament Results'!F35</f>
        <v>-</v>
      </c>
      <c r="G33" s="100">
        <f>'Overall Tournament Results'!G35</f>
        <v>89.8</v>
      </c>
      <c r="H33" s="100">
        <f>'Overall Tournament Results'!H35</f>
        <v>189.8</v>
      </c>
      <c r="I33" s="46">
        <f>'Overall Tournament Results'!I35</f>
        <v>250</v>
      </c>
    </row>
    <row r="34" spans="2:9" hidden="1" x14ac:dyDescent="0.3">
      <c r="B34" s="6">
        <f>'Overall Tournament Results'!B36</f>
        <v>31</v>
      </c>
      <c r="C34" s="6">
        <f>'Overall Tournament Results'!C36</f>
        <v>10</v>
      </c>
      <c r="D34" s="6" t="str">
        <f>'Overall Tournament Results'!D36</f>
        <v>Salmon King</v>
      </c>
      <c r="E34" s="6" t="str">
        <f>'Overall Tournament Results'!E36</f>
        <v>David Kallie</v>
      </c>
      <c r="F34" s="6">
        <f>'Overall Tournament Results'!F36</f>
        <v>19.5</v>
      </c>
      <c r="G34" s="101">
        <f>'Overall Tournament Results'!G36</f>
        <v>89</v>
      </c>
      <c r="H34" s="101">
        <f>'Overall Tournament Results'!H36</f>
        <v>189</v>
      </c>
      <c r="I34" s="99">
        <f>'Overall Tournament Results'!I36</f>
        <v>0</v>
      </c>
    </row>
    <row r="35" spans="2:9" hidden="1" x14ac:dyDescent="0.3">
      <c r="B35" s="6">
        <f>'Overall Tournament Results'!B37</f>
        <v>32</v>
      </c>
      <c r="C35" s="6">
        <f>'Overall Tournament Results'!C37</f>
        <v>73</v>
      </c>
      <c r="D35" s="6" t="str">
        <f>'Overall Tournament Results'!D37</f>
        <v>Air Masters</v>
      </c>
      <c r="E35" s="6" t="str">
        <f>'Overall Tournament Results'!E37</f>
        <v>Brian Haydin</v>
      </c>
      <c r="F35" s="6">
        <f>'Overall Tournament Results'!F37</f>
        <v>17</v>
      </c>
      <c r="G35" s="101">
        <f>'Overall Tournament Results'!G37</f>
        <v>97.6</v>
      </c>
      <c r="H35" s="101">
        <f>'Overall Tournament Results'!H37</f>
        <v>187.6</v>
      </c>
      <c r="I35" s="99">
        <f>'Overall Tournament Results'!I37</f>
        <v>0</v>
      </c>
    </row>
    <row r="36" spans="2:9" hidden="1" x14ac:dyDescent="0.3">
      <c r="B36" s="6">
        <f>'Overall Tournament Results'!B38</f>
        <v>33</v>
      </c>
      <c r="C36" s="6">
        <f>'Overall Tournament Results'!C38</f>
        <v>86</v>
      </c>
      <c r="D36" s="6" t="str">
        <f>'Overall Tournament Results'!D38</f>
        <v>Kid N Me</v>
      </c>
      <c r="E36" s="6" t="str">
        <f>'Overall Tournament Results'!E38</f>
        <v>Dave Bowe</v>
      </c>
      <c r="F36" s="6">
        <f>'Overall Tournament Results'!F38</f>
        <v>19</v>
      </c>
      <c r="G36" s="101">
        <f>'Overall Tournament Results'!G38</f>
        <v>87</v>
      </c>
      <c r="H36" s="101">
        <f>'Overall Tournament Results'!H38</f>
        <v>187</v>
      </c>
      <c r="I36" s="99">
        <f>'Overall Tournament Results'!I38</f>
        <v>0</v>
      </c>
    </row>
    <row r="37" spans="2:9" hidden="1" x14ac:dyDescent="0.3">
      <c r="B37" s="6">
        <f>'Overall Tournament Results'!B39</f>
        <v>34</v>
      </c>
      <c r="C37" s="6">
        <f>'Overall Tournament Results'!C39</f>
        <v>87</v>
      </c>
      <c r="D37" s="6" t="str">
        <f>'Overall Tournament Results'!D39</f>
        <v>StormTrooper</v>
      </c>
      <c r="E37" s="6" t="str">
        <f>'Overall Tournament Results'!E39</f>
        <v>Jim Mueller</v>
      </c>
      <c r="F37" s="6">
        <f>'Overall Tournament Results'!F39</f>
        <v>29</v>
      </c>
      <c r="G37" s="101">
        <f>'Overall Tournament Results'!G39</f>
        <v>96.6</v>
      </c>
      <c r="H37" s="101">
        <f>'Overall Tournament Results'!H39</f>
        <v>186.6</v>
      </c>
      <c r="I37" s="99">
        <f>'Overall Tournament Results'!I39</f>
        <v>0</v>
      </c>
    </row>
    <row r="38" spans="2:9" x14ac:dyDescent="0.3">
      <c r="B38" s="21">
        <f>'Overall Tournament Results'!B40</f>
        <v>35</v>
      </c>
      <c r="C38" s="21">
        <f>'Overall Tournament Results'!C40</f>
        <v>36</v>
      </c>
      <c r="D38" s="21" t="str">
        <f>'Overall Tournament Results'!D40</f>
        <v>Net Em</v>
      </c>
      <c r="E38" s="21" t="str">
        <f>'Overall Tournament Results'!E40</f>
        <v>Austin Nicholls</v>
      </c>
      <c r="F38" s="21">
        <f>'Overall Tournament Results'!F40</f>
        <v>19</v>
      </c>
      <c r="G38" s="100">
        <f>'Overall Tournament Results'!G40</f>
        <v>84.4</v>
      </c>
      <c r="H38" s="100">
        <f>'Overall Tournament Results'!H40</f>
        <v>184.4</v>
      </c>
      <c r="I38" s="46">
        <f>'Overall Tournament Results'!I40</f>
        <v>250</v>
      </c>
    </row>
    <row r="39" spans="2:9" hidden="1" x14ac:dyDescent="0.3">
      <c r="B39" s="6">
        <f>'Overall Tournament Results'!B41</f>
        <v>36</v>
      </c>
      <c r="C39" s="6">
        <f>'Overall Tournament Results'!C41</f>
        <v>44</v>
      </c>
      <c r="D39" s="6" t="str">
        <f>'Overall Tournament Results'!D41</f>
        <v>Rays The Limit</v>
      </c>
      <c r="E39" s="6" t="str">
        <f>'Overall Tournament Results'!E41</f>
        <v>Andy Korducki</v>
      </c>
      <c r="F39" s="6">
        <f>'Overall Tournament Results'!F41</f>
        <v>27</v>
      </c>
      <c r="G39" s="101">
        <f>'Overall Tournament Results'!G41</f>
        <v>83.8</v>
      </c>
      <c r="H39" s="101">
        <f>'Overall Tournament Results'!H41</f>
        <v>183.8</v>
      </c>
      <c r="I39" s="99">
        <f>'Overall Tournament Results'!I41</f>
        <v>0</v>
      </c>
    </row>
    <row r="40" spans="2:9" hidden="1" x14ac:dyDescent="0.3">
      <c r="B40" s="6">
        <f>'Overall Tournament Results'!B42</f>
        <v>37</v>
      </c>
      <c r="C40" s="6">
        <f>'Overall Tournament Results'!C42</f>
        <v>2</v>
      </c>
      <c r="D40" s="6" t="str">
        <f>'Overall Tournament Results'!D42</f>
        <v>Restoration</v>
      </c>
      <c r="E40" s="6" t="str">
        <f>'Overall Tournament Results'!E42</f>
        <v>Tim Abel</v>
      </c>
      <c r="F40" s="6">
        <f>'Overall Tournament Results'!F42</f>
        <v>31</v>
      </c>
      <c r="G40" s="101">
        <f>'Overall Tournament Results'!G42</f>
        <v>82.6</v>
      </c>
      <c r="H40" s="101">
        <f>'Overall Tournament Results'!H42</f>
        <v>182.6</v>
      </c>
      <c r="I40" s="99">
        <f>'Overall Tournament Results'!I42</f>
        <v>0</v>
      </c>
    </row>
    <row r="41" spans="2:9" hidden="1" x14ac:dyDescent="0.3">
      <c r="B41" s="6">
        <f>'Overall Tournament Results'!B43</f>
        <v>38</v>
      </c>
      <c r="C41" s="6">
        <f>'Overall Tournament Results'!C43</f>
        <v>91</v>
      </c>
      <c r="D41" s="6" t="str">
        <f>'Overall Tournament Results'!D43</f>
        <v>Dog House II</v>
      </c>
      <c r="E41" s="6" t="str">
        <f>'Overall Tournament Results'!E43</f>
        <v>Nate Radke</v>
      </c>
      <c r="F41" s="6">
        <f>'Overall Tournament Results'!F43</f>
        <v>18.75</v>
      </c>
      <c r="G41" s="101">
        <f>'Overall Tournament Results'!G43</f>
        <v>91.6</v>
      </c>
      <c r="H41" s="101">
        <f>'Overall Tournament Results'!H43</f>
        <v>181.6</v>
      </c>
      <c r="I41" s="99">
        <f>'Overall Tournament Results'!I43</f>
        <v>0</v>
      </c>
    </row>
    <row r="42" spans="2:9" hidden="1" x14ac:dyDescent="0.3">
      <c r="B42" s="6">
        <f>'Overall Tournament Results'!B44</f>
        <v>39</v>
      </c>
      <c r="C42" s="6">
        <f>'Overall Tournament Results'!C44</f>
        <v>77</v>
      </c>
      <c r="D42" s="6" t="str">
        <f>'Overall Tournament Results'!D44</f>
        <v>O Fishal Business</v>
      </c>
      <c r="E42" s="6" t="str">
        <f>'Overall Tournament Results'!E44</f>
        <v>Brent Narloch</v>
      </c>
      <c r="F42" s="6">
        <f>'Overall Tournament Results'!F44</f>
        <v>31</v>
      </c>
      <c r="G42" s="101">
        <f>'Overall Tournament Results'!G44</f>
        <v>80.8</v>
      </c>
      <c r="H42" s="101">
        <f>'Overall Tournament Results'!H44</f>
        <v>180.8</v>
      </c>
      <c r="I42" s="99">
        <f>'Overall Tournament Results'!I44</f>
        <v>0</v>
      </c>
    </row>
    <row r="43" spans="2:9" x14ac:dyDescent="0.3">
      <c r="B43" s="21">
        <f>'Overall Tournament Results'!B45</f>
        <v>40</v>
      </c>
      <c r="C43" s="21">
        <f>'Overall Tournament Results'!C45</f>
        <v>66</v>
      </c>
      <c r="D43" s="21" t="str">
        <f>'Overall Tournament Results'!D45</f>
        <v>Hook-N-Fly ll</v>
      </c>
      <c r="E43" s="21" t="str">
        <f>'Overall Tournament Results'!E45</f>
        <v>Brian Caminiti</v>
      </c>
      <c r="F43" s="21">
        <f>'Overall Tournament Results'!F45</f>
        <v>20</v>
      </c>
      <c r="G43" s="100">
        <f>'Overall Tournament Results'!G45</f>
        <v>80.599999999999994</v>
      </c>
      <c r="H43" s="100">
        <f>'Overall Tournament Results'!H45</f>
        <v>180.6</v>
      </c>
      <c r="I43" s="46">
        <f>'Overall Tournament Results'!I45</f>
        <v>250</v>
      </c>
    </row>
    <row r="44" spans="2:9" hidden="1" x14ac:dyDescent="0.3">
      <c r="B44" s="6">
        <f>'Overall Tournament Results'!B46</f>
        <v>41</v>
      </c>
      <c r="C44" s="6">
        <f>'Overall Tournament Results'!C46</f>
        <v>18</v>
      </c>
      <c r="D44" s="6" t="str">
        <f>'Overall Tournament Results'!D46</f>
        <v>Top Gum</v>
      </c>
      <c r="E44" s="6" t="str">
        <f>'Overall Tournament Results'!E46</f>
        <v xml:space="preserve">Charles Stoianovici </v>
      </c>
      <c r="F44" s="6">
        <f>'Overall Tournament Results'!F46</f>
        <v>19</v>
      </c>
      <c r="G44" s="101">
        <f>'Overall Tournament Results'!G46</f>
        <v>79.2</v>
      </c>
      <c r="H44" s="101">
        <f>'Overall Tournament Results'!H46</f>
        <v>179.2</v>
      </c>
      <c r="I44" s="99">
        <f>'Overall Tournament Results'!I46</f>
        <v>0</v>
      </c>
    </row>
    <row r="45" spans="2:9" hidden="1" x14ac:dyDescent="0.3">
      <c r="B45" s="6">
        <f>'Overall Tournament Results'!B47</f>
        <v>42</v>
      </c>
      <c r="C45" s="6">
        <f>'Overall Tournament Results'!C47</f>
        <v>13</v>
      </c>
      <c r="D45" s="6" t="str">
        <f>'Overall Tournament Results'!D47</f>
        <v>Show Stopper</v>
      </c>
      <c r="E45" s="6" t="str">
        <f>'Overall Tournament Results'!E47</f>
        <v>Jason Maxwell</v>
      </c>
      <c r="F45" s="6">
        <f>'Overall Tournament Results'!F47</f>
        <v>21</v>
      </c>
      <c r="G45" s="101">
        <f>'Overall Tournament Results'!G47</f>
        <v>98.6</v>
      </c>
      <c r="H45" s="101">
        <f>'Overall Tournament Results'!H47</f>
        <v>178.6</v>
      </c>
      <c r="I45" s="99">
        <f>'Overall Tournament Results'!I47</f>
        <v>0</v>
      </c>
    </row>
    <row r="46" spans="2:9" hidden="1" x14ac:dyDescent="0.3">
      <c r="B46" s="6">
        <f>'Overall Tournament Results'!B48</f>
        <v>43</v>
      </c>
      <c r="C46" s="6">
        <f>'Overall Tournament Results'!C48</f>
        <v>49</v>
      </c>
      <c r="D46" s="6" t="str">
        <f>'Overall Tournament Results'!D48</f>
        <v>Trolling Titans</v>
      </c>
      <c r="E46" s="6" t="str">
        <f>'Overall Tournament Results'!E48</f>
        <v>Luke Jajtner</v>
      </c>
      <c r="F46" s="6" t="str">
        <f>'Overall Tournament Results'!F48</f>
        <v>-</v>
      </c>
      <c r="G46" s="101">
        <f>'Overall Tournament Results'!G48</f>
        <v>88.2</v>
      </c>
      <c r="H46" s="101">
        <f>'Overall Tournament Results'!H48</f>
        <v>178.2</v>
      </c>
      <c r="I46" s="99">
        <f>'Overall Tournament Results'!I48</f>
        <v>0</v>
      </c>
    </row>
    <row r="47" spans="2:9" hidden="1" x14ac:dyDescent="0.3">
      <c r="B47" s="6">
        <f>'Overall Tournament Results'!B49</f>
        <v>44</v>
      </c>
      <c r="C47" s="6">
        <f>'Overall Tournament Results'!C49</f>
        <v>31</v>
      </c>
      <c r="D47" s="6" t="str">
        <f>'Overall Tournament Results'!D49</f>
        <v>Screamin' Drags</v>
      </c>
      <c r="E47" s="6" t="str">
        <f>'Overall Tournament Results'!E49</f>
        <v>Ryan Sanders</v>
      </c>
      <c r="F47" s="6" t="str">
        <f>'Overall Tournament Results'!F49</f>
        <v>-</v>
      </c>
      <c r="G47" s="101">
        <f>'Overall Tournament Results'!G49</f>
        <v>76</v>
      </c>
      <c r="H47" s="101">
        <f>'Overall Tournament Results'!H49</f>
        <v>176</v>
      </c>
      <c r="I47" s="99">
        <f>'Overall Tournament Results'!I49</f>
        <v>0</v>
      </c>
    </row>
    <row r="48" spans="2:9" x14ac:dyDescent="0.3">
      <c r="B48" s="21">
        <f>'Overall Tournament Results'!B50</f>
        <v>45</v>
      </c>
      <c r="C48" s="21">
        <f>'Overall Tournament Results'!C50</f>
        <v>35</v>
      </c>
      <c r="D48" s="21" t="str">
        <f>'Overall Tournament Results'!D50</f>
        <v>Queen "B"</v>
      </c>
      <c r="E48" s="21" t="str">
        <f>'Overall Tournament Results'!E50</f>
        <v>Jason Baker</v>
      </c>
      <c r="F48" s="21">
        <f>'Overall Tournament Results'!F50</f>
        <v>27</v>
      </c>
      <c r="G48" s="100">
        <f>'Overall Tournament Results'!G50</f>
        <v>72.599999999999994</v>
      </c>
      <c r="H48" s="100">
        <f>'Overall Tournament Results'!H50</f>
        <v>172.6</v>
      </c>
      <c r="I48" s="46">
        <f>'Overall Tournament Results'!I50</f>
        <v>250</v>
      </c>
    </row>
    <row r="49" spans="2:9" hidden="1" x14ac:dyDescent="0.3">
      <c r="B49" s="6">
        <f>'Overall Tournament Results'!B51</f>
        <v>46</v>
      </c>
      <c r="C49" s="6">
        <f>'Overall Tournament Results'!C51</f>
        <v>48</v>
      </c>
      <c r="D49" s="6" t="str">
        <f>'Overall Tournament Results'!D51</f>
        <v>Lil Silver Minnow</v>
      </c>
      <c r="E49" s="6" t="str">
        <f>'Overall Tournament Results'!E51</f>
        <v>Tim Weiler</v>
      </c>
      <c r="F49" s="6">
        <f>'Overall Tournament Results'!F51</f>
        <v>19</v>
      </c>
      <c r="G49" s="101">
        <f>'Overall Tournament Results'!G51</f>
        <v>91.2</v>
      </c>
      <c r="H49" s="101">
        <f>'Overall Tournament Results'!H51</f>
        <v>171.2</v>
      </c>
      <c r="I49" s="99">
        <f>'Overall Tournament Results'!I51</f>
        <v>0</v>
      </c>
    </row>
    <row r="50" spans="2:9" hidden="1" x14ac:dyDescent="0.3">
      <c r="B50" s="6">
        <f>'Overall Tournament Results'!B52</f>
        <v>47</v>
      </c>
      <c r="C50" s="6">
        <f>'Overall Tournament Results'!C52</f>
        <v>17</v>
      </c>
      <c r="D50" s="6" t="str">
        <f>'Overall Tournament Results'!D52</f>
        <v>Cooler Management</v>
      </c>
      <c r="E50" s="6" t="str">
        <f>'Overall Tournament Results'!E52</f>
        <v>Robert Ryan</v>
      </c>
      <c r="F50" s="6">
        <f>'Overall Tournament Results'!F52</f>
        <v>19</v>
      </c>
      <c r="G50" s="101">
        <f>'Overall Tournament Results'!G52</f>
        <v>69.599999999999994</v>
      </c>
      <c r="H50" s="101">
        <f>'Overall Tournament Results'!H52</f>
        <v>169.6</v>
      </c>
      <c r="I50" s="99">
        <f>'Overall Tournament Results'!I52</f>
        <v>0</v>
      </c>
    </row>
    <row r="51" spans="2:9" hidden="1" x14ac:dyDescent="0.3">
      <c r="B51" s="6">
        <f>'Overall Tournament Results'!B53</f>
        <v>48</v>
      </c>
      <c r="C51" s="6">
        <f>'Overall Tournament Results'!C53</f>
        <v>78</v>
      </c>
      <c r="D51" s="6" t="str">
        <f>'Overall Tournament Results'!D53</f>
        <v>no name</v>
      </c>
      <c r="E51" s="6" t="str">
        <f>'Overall Tournament Results'!E53</f>
        <v>Scott St. Peter</v>
      </c>
      <c r="F51" s="6">
        <f>'Overall Tournament Results'!F53</f>
        <v>0</v>
      </c>
      <c r="G51" s="101">
        <f>'Overall Tournament Results'!G53</f>
        <v>78.2</v>
      </c>
      <c r="H51" s="101">
        <f>'Overall Tournament Results'!H53</f>
        <v>168.2</v>
      </c>
      <c r="I51" s="99">
        <f>'Overall Tournament Results'!I53</f>
        <v>0</v>
      </c>
    </row>
    <row r="52" spans="2:9" hidden="1" x14ac:dyDescent="0.3">
      <c r="B52" s="6">
        <f>'Overall Tournament Results'!B54</f>
        <v>49</v>
      </c>
      <c r="C52" s="6">
        <f>'Overall Tournament Results'!C54</f>
        <v>1</v>
      </c>
      <c r="D52" s="6" t="str">
        <f>'Overall Tournament Results'!D54</f>
        <v>Mis-B-Havin</v>
      </c>
      <c r="E52" s="6" t="str">
        <f>'Overall Tournament Results'!E54</f>
        <v>Scott Rice</v>
      </c>
      <c r="F52" s="6">
        <f>'Overall Tournament Results'!F54</f>
        <v>27</v>
      </c>
      <c r="G52" s="101">
        <f>'Overall Tournament Results'!G54</f>
        <v>67.400000000000006</v>
      </c>
      <c r="H52" s="101">
        <f>'Overall Tournament Results'!H54</f>
        <v>167.4</v>
      </c>
      <c r="I52" s="99">
        <f>'Overall Tournament Results'!I54</f>
        <v>0</v>
      </c>
    </row>
    <row r="53" spans="2:9" x14ac:dyDescent="0.3">
      <c r="B53" s="21">
        <f>'Overall Tournament Results'!B55</f>
        <v>50</v>
      </c>
      <c r="C53" s="21">
        <f>'Overall Tournament Results'!C55</f>
        <v>50</v>
      </c>
      <c r="D53" s="21" t="str">
        <f>'Overall Tournament Results'!D55</f>
        <v>Finn Reaper</v>
      </c>
      <c r="E53" s="21" t="str">
        <f>'Overall Tournament Results'!E55</f>
        <v>Kevin Kaari</v>
      </c>
      <c r="F53" s="21">
        <f>'Overall Tournament Results'!F55</f>
        <v>23</v>
      </c>
      <c r="G53" s="100">
        <f>'Overall Tournament Results'!G55</f>
        <v>56.2</v>
      </c>
      <c r="H53" s="100">
        <f>'Overall Tournament Results'!H55</f>
        <v>156.19999999999999</v>
      </c>
      <c r="I53" s="46">
        <f>'Overall Tournament Results'!I55</f>
        <v>500</v>
      </c>
    </row>
    <row r="54" spans="2:9" hidden="1" x14ac:dyDescent="0.3">
      <c r="B54" s="6">
        <f>'Overall Tournament Results'!B56</f>
        <v>51</v>
      </c>
      <c r="C54" s="6">
        <f>'Overall Tournament Results'!C56</f>
        <v>52</v>
      </c>
      <c r="D54" s="6" t="str">
        <f>'Overall Tournament Results'!D56</f>
        <v>4 Play</v>
      </c>
      <c r="E54" s="6" t="str">
        <f>'Overall Tournament Results'!E56</f>
        <v>Eric West</v>
      </c>
      <c r="F54" s="6">
        <f>'Overall Tournament Results'!F56</f>
        <v>37</v>
      </c>
      <c r="G54" s="101">
        <f>'Overall Tournament Results'!G56</f>
        <v>73.8</v>
      </c>
      <c r="H54" s="101">
        <f>'Overall Tournament Results'!H56</f>
        <v>153.80000000000001</v>
      </c>
      <c r="I54" s="99">
        <f>'Overall Tournament Results'!I56</f>
        <v>0</v>
      </c>
    </row>
    <row r="55" spans="2:9" hidden="1" x14ac:dyDescent="0.3">
      <c r="B55" s="6">
        <f>'Overall Tournament Results'!B57</f>
        <v>52</v>
      </c>
      <c r="C55" s="6">
        <f>'Overall Tournament Results'!C57</f>
        <v>89</v>
      </c>
      <c r="D55" s="6" t="str">
        <f>'Overall Tournament Results'!D57</f>
        <v>Black Dolphin</v>
      </c>
      <c r="E55" s="6" t="str">
        <f>'Overall Tournament Results'!E57</f>
        <v>Dan Guhr</v>
      </c>
      <c r="F55" s="6">
        <f>'Overall Tournament Results'!F57</f>
        <v>19</v>
      </c>
      <c r="G55" s="101">
        <f>'Overall Tournament Results'!G57</f>
        <v>61.6</v>
      </c>
      <c r="H55" s="101">
        <f>'Overall Tournament Results'!H57</f>
        <v>151.6</v>
      </c>
      <c r="I55" s="99">
        <f>'Overall Tournament Results'!I57</f>
        <v>0</v>
      </c>
    </row>
    <row r="56" spans="2:9" hidden="1" x14ac:dyDescent="0.3">
      <c r="B56" s="6">
        <f>'Overall Tournament Results'!B58</f>
        <v>53</v>
      </c>
      <c r="C56" s="6">
        <f>'Overall Tournament Results'!C58</f>
        <v>5</v>
      </c>
      <c r="D56" s="6" t="str">
        <f>'Overall Tournament Results'!D58</f>
        <v>Threel Seeker</v>
      </c>
      <c r="E56" s="6" t="str">
        <f>'Overall Tournament Results'!E58</f>
        <v>Rocky Stoltz</v>
      </c>
      <c r="F56" s="6">
        <f>'Overall Tournament Results'!F58</f>
        <v>32</v>
      </c>
      <c r="G56" s="101">
        <f>'Overall Tournament Results'!G58</f>
        <v>67.400000000000006</v>
      </c>
      <c r="H56" s="101">
        <f>'Overall Tournament Results'!H58</f>
        <v>147.4</v>
      </c>
      <c r="I56" s="99">
        <f>'Overall Tournament Results'!I58</f>
        <v>0</v>
      </c>
    </row>
    <row r="57" spans="2:9" hidden="1" x14ac:dyDescent="0.3">
      <c r="B57" s="6">
        <f>'Overall Tournament Results'!B59</f>
        <v>54</v>
      </c>
      <c r="C57" s="6">
        <f>'Overall Tournament Results'!C59</f>
        <v>32</v>
      </c>
      <c r="D57" s="6" t="str">
        <f>'Overall Tournament Results'!D59</f>
        <v>Shu Shu 2</v>
      </c>
      <c r="E57" s="6" t="str">
        <f>'Overall Tournament Results'!E59</f>
        <v>Bill Koch</v>
      </c>
      <c r="F57" s="6">
        <f>'Overall Tournament Results'!F59</f>
        <v>28</v>
      </c>
      <c r="G57" s="101">
        <f>'Overall Tournament Results'!G59</f>
        <v>76.2</v>
      </c>
      <c r="H57" s="101">
        <f>'Overall Tournament Results'!H59</f>
        <v>146.19999999999999</v>
      </c>
      <c r="I57" s="99">
        <f>'Overall Tournament Results'!I59</f>
        <v>0</v>
      </c>
    </row>
    <row r="58" spans="2:9" hidden="1" x14ac:dyDescent="0.3">
      <c r="B58" s="6">
        <f>'Overall Tournament Results'!B60</f>
        <v>55</v>
      </c>
      <c r="C58" s="6">
        <f>'Overall Tournament Results'!C60</f>
        <v>84</v>
      </c>
      <c r="D58" s="6" t="str">
        <f>'Overall Tournament Results'!D60</f>
        <v>Bad Influence</v>
      </c>
      <c r="E58" s="6" t="str">
        <f>'Overall Tournament Results'!E60</f>
        <v>Larry Seelow</v>
      </c>
      <c r="F58" s="6">
        <f>'Overall Tournament Results'!F60</f>
        <v>19</v>
      </c>
      <c r="G58" s="101">
        <f>'Overall Tournament Results'!G60</f>
        <v>64.2</v>
      </c>
      <c r="H58" s="101">
        <f>'Overall Tournament Results'!H60</f>
        <v>144.19999999999999</v>
      </c>
      <c r="I58" s="99">
        <f>'Overall Tournament Results'!I60</f>
        <v>0</v>
      </c>
    </row>
    <row r="59" spans="2:9" hidden="1" x14ac:dyDescent="0.3">
      <c r="B59" s="6">
        <f>'Overall Tournament Results'!B61</f>
        <v>56</v>
      </c>
      <c r="C59" s="6">
        <f>'Overall Tournament Results'!C61</f>
        <v>34</v>
      </c>
      <c r="D59" s="6" t="str">
        <f>'Overall Tournament Results'!D61</f>
        <v>E-Aye-O</v>
      </c>
      <c r="E59" s="6" t="str">
        <f>'Overall Tournament Results'!E61</f>
        <v>Jess Tikusis</v>
      </c>
      <c r="F59" s="6">
        <f>'Overall Tournament Results'!F61</f>
        <v>16</v>
      </c>
      <c r="G59" s="101">
        <f>'Overall Tournament Results'!G61</f>
        <v>71.8</v>
      </c>
      <c r="H59" s="101">
        <f>'Overall Tournament Results'!H61</f>
        <v>141.80000000000001</v>
      </c>
      <c r="I59" s="99">
        <f>'Overall Tournament Results'!I61</f>
        <v>0</v>
      </c>
    </row>
    <row r="60" spans="2:9" hidden="1" x14ac:dyDescent="0.3">
      <c r="B60" s="6">
        <f>'Overall Tournament Results'!B62</f>
        <v>57</v>
      </c>
      <c r="C60" s="6">
        <f>'Overall Tournament Results'!C62</f>
        <v>82</v>
      </c>
      <c r="D60" s="6" t="str">
        <f>'Overall Tournament Results'!D62</f>
        <v>Daly Double</v>
      </c>
      <c r="E60" s="6" t="str">
        <f>'Overall Tournament Results'!E62</f>
        <v>Mike Daly</v>
      </c>
      <c r="F60" s="6">
        <f>'Overall Tournament Results'!F62</f>
        <v>19</v>
      </c>
      <c r="G60" s="101">
        <f>'Overall Tournament Results'!G62</f>
        <v>71.2</v>
      </c>
      <c r="H60" s="101">
        <f>'Overall Tournament Results'!H62</f>
        <v>141.19999999999999</v>
      </c>
      <c r="I60" s="99">
        <f>'Overall Tournament Results'!I62</f>
        <v>0</v>
      </c>
    </row>
    <row r="61" spans="2:9" hidden="1" x14ac:dyDescent="0.3">
      <c r="B61" s="6">
        <f>'Overall Tournament Results'!B63</f>
        <v>58</v>
      </c>
      <c r="C61" s="6">
        <f>'Overall Tournament Results'!C63</f>
        <v>70</v>
      </c>
      <c r="D61" s="6" t="str">
        <f>'Overall Tournament Results'!D63</f>
        <v>The wiz</v>
      </c>
      <c r="E61" s="6" t="str">
        <f>'Overall Tournament Results'!E63</f>
        <v>John Wierzba</v>
      </c>
      <c r="F61" s="6">
        <f>'Overall Tournament Results'!F63</f>
        <v>19</v>
      </c>
      <c r="G61" s="101">
        <f>'Overall Tournament Results'!G63</f>
        <v>67.599999999999994</v>
      </c>
      <c r="H61" s="101">
        <f>'Overall Tournament Results'!H63</f>
        <v>137.6</v>
      </c>
      <c r="I61" s="99">
        <f>'Overall Tournament Results'!I63</f>
        <v>0</v>
      </c>
    </row>
    <row r="62" spans="2:9" hidden="1" x14ac:dyDescent="0.3">
      <c r="B62" s="6">
        <f>'Overall Tournament Results'!B64</f>
        <v>59</v>
      </c>
      <c r="C62" s="6">
        <f>'Overall Tournament Results'!C64</f>
        <v>72</v>
      </c>
      <c r="D62" s="6" t="str">
        <f>'Overall Tournament Results'!D64</f>
        <v>Baby Leo</v>
      </c>
      <c r="E62" s="6" t="str">
        <f>'Overall Tournament Results'!E64</f>
        <v>Stephan Mesdjian</v>
      </c>
      <c r="F62" s="6" t="str">
        <f>'Overall Tournament Results'!F64</f>
        <v>-</v>
      </c>
      <c r="G62" s="101">
        <f>'Overall Tournament Results'!G64</f>
        <v>57.2</v>
      </c>
      <c r="H62" s="101">
        <f>'Overall Tournament Results'!H64</f>
        <v>137.19999999999999</v>
      </c>
      <c r="I62" s="99">
        <f>'Overall Tournament Results'!I64</f>
        <v>0</v>
      </c>
    </row>
    <row r="63" spans="2:9" hidden="1" x14ac:dyDescent="0.3">
      <c r="B63" s="6">
        <f>'Overall Tournament Results'!B65</f>
        <v>60</v>
      </c>
      <c r="C63" s="6">
        <f>'Overall Tournament Results'!C65</f>
        <v>24</v>
      </c>
      <c r="D63" s="6" t="str">
        <f>'Overall Tournament Results'!D65</f>
        <v>Sea Cat</v>
      </c>
      <c r="E63" s="6" t="str">
        <f>'Overall Tournament Results'!E65</f>
        <v>Robert Petersen</v>
      </c>
      <c r="F63" s="6">
        <f>'Overall Tournament Results'!F65</f>
        <v>27</v>
      </c>
      <c r="G63" s="101">
        <f>'Overall Tournament Results'!G65</f>
        <v>49.8</v>
      </c>
      <c r="H63" s="101">
        <f>'Overall Tournament Results'!H65</f>
        <v>129.80000000000001</v>
      </c>
      <c r="I63" s="99">
        <f>'Overall Tournament Results'!I65</f>
        <v>0</v>
      </c>
    </row>
    <row r="64" spans="2:9" hidden="1" x14ac:dyDescent="0.3">
      <c r="B64" s="6">
        <f>'Overall Tournament Results'!B66</f>
        <v>61</v>
      </c>
      <c r="C64" s="6">
        <f>'Overall Tournament Results'!C66</f>
        <v>74</v>
      </c>
      <c r="D64" s="6" t="str">
        <f>'Overall Tournament Results'!D66</f>
        <v>Finatic</v>
      </c>
      <c r="E64" s="6" t="str">
        <f>'Overall Tournament Results'!E66</f>
        <v>Brandon Witt</v>
      </c>
      <c r="F64" s="6">
        <f>'Overall Tournament Results'!F66</f>
        <v>23.5</v>
      </c>
      <c r="G64" s="101">
        <f>'Overall Tournament Results'!G66</f>
        <v>55.8</v>
      </c>
      <c r="H64" s="101">
        <f>'Overall Tournament Results'!H66</f>
        <v>125.8</v>
      </c>
      <c r="I64" s="99">
        <f>'Overall Tournament Results'!I66</f>
        <v>0</v>
      </c>
    </row>
    <row r="65" spans="2:9" hidden="1" x14ac:dyDescent="0.3">
      <c r="B65" s="6">
        <f>'Overall Tournament Results'!B67</f>
        <v>62</v>
      </c>
      <c r="C65" s="6">
        <f>'Overall Tournament Results'!C67</f>
        <v>27</v>
      </c>
      <c r="D65" s="6" t="str">
        <f>'Overall Tournament Results'!D67</f>
        <v>Irish Lady</v>
      </c>
      <c r="E65" s="6" t="str">
        <f>'Overall Tournament Results'!E67</f>
        <v>Jason Campbell</v>
      </c>
      <c r="F65" s="6">
        <f>'Overall Tournament Results'!F67</f>
        <v>19</v>
      </c>
      <c r="G65" s="101">
        <f>'Overall Tournament Results'!G67</f>
        <v>50</v>
      </c>
      <c r="H65" s="101">
        <f>'Overall Tournament Results'!H67</f>
        <v>120</v>
      </c>
      <c r="I65" s="99">
        <f>'Overall Tournament Results'!I67</f>
        <v>0</v>
      </c>
    </row>
    <row r="66" spans="2:9" hidden="1" x14ac:dyDescent="0.3">
      <c r="B66" s="6">
        <f>'Overall Tournament Results'!B68</f>
        <v>63</v>
      </c>
      <c r="C66" s="6">
        <f>'Overall Tournament Results'!C68</f>
        <v>64</v>
      </c>
      <c r="D66" s="6" t="str">
        <f>'Overall Tournament Results'!D68</f>
        <v>Susan Kim</v>
      </c>
      <c r="E66" s="6" t="str">
        <f>'Overall Tournament Results'!E68</f>
        <v>Tim Gould</v>
      </c>
      <c r="F66" s="6">
        <f>'Overall Tournament Results'!F68</f>
        <v>18.5</v>
      </c>
      <c r="G66" s="101">
        <f>'Overall Tournament Results'!G68</f>
        <v>39.4</v>
      </c>
      <c r="H66" s="101">
        <f>'Overall Tournament Results'!H68</f>
        <v>119.4</v>
      </c>
      <c r="I66" s="99">
        <f>'Overall Tournament Results'!I68</f>
        <v>0</v>
      </c>
    </row>
    <row r="67" spans="2:9" hidden="1" x14ac:dyDescent="0.3">
      <c r="B67" s="6">
        <f>'Overall Tournament Results'!B69</f>
        <v>64</v>
      </c>
      <c r="C67" s="6">
        <f>'Overall Tournament Results'!C69</f>
        <v>61</v>
      </c>
      <c r="D67" s="6" t="str">
        <f>'Overall Tournament Results'!D69</f>
        <v>Slappin Salmons</v>
      </c>
      <c r="E67" s="6" t="str">
        <f>'Overall Tournament Results'!E69</f>
        <v>Randal Heald</v>
      </c>
      <c r="F67" s="6" t="str">
        <f>'Overall Tournament Results'!F69</f>
        <v>-</v>
      </c>
      <c r="G67" s="101">
        <f>'Overall Tournament Results'!G69</f>
        <v>55.2</v>
      </c>
      <c r="H67" s="101">
        <f>'Overall Tournament Results'!H69</f>
        <v>115.2</v>
      </c>
      <c r="I67" s="99">
        <f>'Overall Tournament Results'!I69</f>
        <v>0</v>
      </c>
    </row>
    <row r="68" spans="2:9" hidden="1" x14ac:dyDescent="0.3">
      <c r="B68" s="6">
        <f>'Overall Tournament Results'!B70</f>
        <v>65</v>
      </c>
      <c r="C68" s="6">
        <f>'Overall Tournament Results'!C70</f>
        <v>57</v>
      </c>
      <c r="D68" s="6" t="str">
        <f>'Overall Tournament Results'!D70</f>
        <v>NIKKI</v>
      </c>
      <c r="E68" s="6" t="str">
        <f>'Overall Tournament Results'!E70</f>
        <v>Steve Lipski</v>
      </c>
      <c r="F68" s="6">
        <f>'Overall Tournament Results'!F70</f>
        <v>18</v>
      </c>
      <c r="G68" s="101">
        <f>'Overall Tournament Results'!G70</f>
        <v>59.2</v>
      </c>
      <c r="H68" s="101">
        <f>'Overall Tournament Results'!H70</f>
        <v>109.2</v>
      </c>
      <c r="I68" s="99">
        <f>'Overall Tournament Results'!I70</f>
        <v>0</v>
      </c>
    </row>
    <row r="69" spans="2:9" hidden="1" x14ac:dyDescent="0.3">
      <c r="B69" s="6">
        <f>'Overall Tournament Results'!B71</f>
        <v>66</v>
      </c>
      <c r="C69" s="6">
        <f>'Overall Tournament Results'!C71</f>
        <v>22</v>
      </c>
      <c r="D69" s="6" t="str">
        <f>'Overall Tournament Results'!D71</f>
        <v>Fish Licker</v>
      </c>
      <c r="E69" s="6" t="str">
        <f>'Overall Tournament Results'!E71</f>
        <v>Michael Vetting</v>
      </c>
      <c r="F69" s="6">
        <f>'Overall Tournament Results'!F71</f>
        <v>25</v>
      </c>
      <c r="G69" s="101">
        <f>'Overall Tournament Results'!G71</f>
        <v>38.799999999999997</v>
      </c>
      <c r="H69" s="101">
        <f>'Overall Tournament Results'!H71</f>
        <v>108.8</v>
      </c>
      <c r="I69" s="99">
        <f>'Overall Tournament Results'!I71</f>
        <v>0</v>
      </c>
    </row>
    <row r="70" spans="2:9" hidden="1" x14ac:dyDescent="0.3">
      <c r="B70" s="6">
        <f>'Overall Tournament Results'!B72</f>
        <v>67</v>
      </c>
      <c r="C70" s="6">
        <f>'Overall Tournament Results'!C72</f>
        <v>79</v>
      </c>
      <c r="D70" s="6" t="str">
        <f>'Overall Tournament Results'!D72</f>
        <v>My Boy</v>
      </c>
      <c r="E70" s="6" t="str">
        <f>'Overall Tournament Results'!E72</f>
        <v>Jerry Kozar</v>
      </c>
      <c r="F70" s="6">
        <f>'Overall Tournament Results'!F72</f>
        <v>18.600000000000001</v>
      </c>
      <c r="G70" s="101">
        <f>'Overall Tournament Results'!G72</f>
        <v>35</v>
      </c>
      <c r="H70" s="101">
        <f>'Overall Tournament Results'!H72</f>
        <v>105</v>
      </c>
      <c r="I70" s="99">
        <f>'Overall Tournament Results'!I72</f>
        <v>0</v>
      </c>
    </row>
    <row r="71" spans="2:9" hidden="1" x14ac:dyDescent="0.3">
      <c r="B71" s="6">
        <f>'Overall Tournament Results'!B73</f>
        <v>68</v>
      </c>
      <c r="C71" s="6">
        <f>'Overall Tournament Results'!C73</f>
        <v>65</v>
      </c>
      <c r="D71" s="6" t="str">
        <f>'Overall Tournament Results'!D73</f>
        <v>Nexus</v>
      </c>
      <c r="E71" s="6" t="str">
        <f>'Overall Tournament Results'!E73</f>
        <v>Robert Hills</v>
      </c>
      <c r="F71" s="6">
        <f>'Overall Tournament Results'!F73</f>
        <v>31</v>
      </c>
      <c r="G71" s="101">
        <f>'Overall Tournament Results'!G73</f>
        <v>39.200000000000003</v>
      </c>
      <c r="H71" s="101">
        <f>'Overall Tournament Results'!H73</f>
        <v>99.2</v>
      </c>
      <c r="I71" s="99">
        <f>'Overall Tournament Results'!I73</f>
        <v>0</v>
      </c>
    </row>
    <row r="72" spans="2:9" hidden="1" x14ac:dyDescent="0.3">
      <c r="B72" s="6">
        <f>'Overall Tournament Results'!B74</f>
        <v>69</v>
      </c>
      <c r="C72" s="6">
        <f>'Overall Tournament Results'!C74</f>
        <v>69</v>
      </c>
      <c r="D72" s="6" t="str">
        <f>'Overall Tournament Results'!D74</f>
        <v>Stranger Ranger</v>
      </c>
      <c r="E72" s="6" t="str">
        <f>'Overall Tournament Results'!E74</f>
        <v>Jon Cranford</v>
      </c>
      <c r="F72" s="6">
        <f>'Overall Tournament Results'!F74</f>
        <v>20</v>
      </c>
      <c r="G72" s="101">
        <f>'Overall Tournament Results'!G74</f>
        <v>37.4</v>
      </c>
      <c r="H72" s="101">
        <f>'Overall Tournament Results'!H74</f>
        <v>87.4</v>
      </c>
      <c r="I72" s="99">
        <f>'Overall Tournament Results'!I74</f>
        <v>0</v>
      </c>
    </row>
    <row r="73" spans="2:9" hidden="1" x14ac:dyDescent="0.3">
      <c r="B73" s="6">
        <f>'Overall Tournament Results'!B75</f>
        <v>70</v>
      </c>
      <c r="C73" s="6">
        <f>'Overall Tournament Results'!C75</f>
        <v>62</v>
      </c>
      <c r="D73" s="6" t="str">
        <f>'Overall Tournament Results'!D75</f>
        <v>Rigged and Ready</v>
      </c>
      <c r="E73" s="6" t="str">
        <f>'Overall Tournament Results'!E75</f>
        <v>Kirk Kapfhanmmer</v>
      </c>
      <c r="F73" s="6">
        <f>'Overall Tournament Results'!F75</f>
        <v>24</v>
      </c>
      <c r="G73" s="101">
        <f>'Overall Tournament Results'!G75</f>
        <v>37.200000000000003</v>
      </c>
      <c r="H73" s="101">
        <f>'Overall Tournament Results'!H75</f>
        <v>87.2</v>
      </c>
      <c r="I73" s="99">
        <f>'Overall Tournament Results'!I75</f>
        <v>0</v>
      </c>
    </row>
    <row r="74" spans="2:9" hidden="1" x14ac:dyDescent="0.3">
      <c r="B74" s="6">
        <f>'Overall Tournament Results'!B76</f>
        <v>71</v>
      </c>
      <c r="C74" s="6">
        <f>'Overall Tournament Results'!C76</f>
        <v>19</v>
      </c>
      <c r="D74" s="6" t="str">
        <f>'Overall Tournament Results'!D76</f>
        <v>Big Boody</v>
      </c>
      <c r="E74" s="6" t="str">
        <f>'Overall Tournament Results'!E76</f>
        <v>Brandon Parchem</v>
      </c>
      <c r="F74" s="6" t="str">
        <f>'Overall Tournament Results'!F76</f>
        <v>-</v>
      </c>
      <c r="G74" s="101">
        <f>'Overall Tournament Results'!G76</f>
        <v>35</v>
      </c>
      <c r="H74" s="101">
        <f>'Overall Tournament Results'!H76</f>
        <v>85</v>
      </c>
      <c r="I74" s="99">
        <f>'Overall Tournament Results'!I76</f>
        <v>0</v>
      </c>
    </row>
    <row r="75" spans="2:9" hidden="1" x14ac:dyDescent="0.3">
      <c r="B75" s="6">
        <f>'Overall Tournament Results'!B77</f>
        <v>72</v>
      </c>
      <c r="C75" s="6">
        <f>'Overall Tournament Results'!C77</f>
        <v>15</v>
      </c>
      <c r="D75" s="6" t="str">
        <f>'Overall Tournament Results'!D77</f>
        <v>La chingadera</v>
      </c>
      <c r="E75" s="6" t="str">
        <f>'Overall Tournament Results'!E77</f>
        <v>Rene Garcia</v>
      </c>
      <c r="F75" s="6">
        <f>'Overall Tournament Results'!F77</f>
        <v>19</v>
      </c>
      <c r="G75" s="101">
        <f>'Overall Tournament Results'!G77</f>
        <v>43</v>
      </c>
      <c r="H75" s="101">
        <f>'Overall Tournament Results'!H77</f>
        <v>83</v>
      </c>
      <c r="I75" s="99">
        <f>'Overall Tournament Results'!I77</f>
        <v>0</v>
      </c>
    </row>
    <row r="76" spans="2:9" hidden="1" x14ac:dyDescent="0.3">
      <c r="B76" s="6">
        <f>'Overall Tournament Results'!B78</f>
        <v>73</v>
      </c>
      <c r="C76" s="6">
        <f>'Overall Tournament Results'!C78</f>
        <v>16</v>
      </c>
      <c r="D76" s="6" t="str">
        <f>'Overall Tournament Results'!D78</f>
        <v>Rueter’s Kings</v>
      </c>
      <c r="E76" s="6" t="str">
        <f>'Overall Tournament Results'!E78</f>
        <v>Adam Rueter</v>
      </c>
      <c r="F76" s="6">
        <f>'Overall Tournament Results'!F78</f>
        <v>20</v>
      </c>
      <c r="G76" s="101">
        <f>'Overall Tournament Results'!G78</f>
        <v>27.8</v>
      </c>
      <c r="H76" s="101">
        <f>'Overall Tournament Results'!H78</f>
        <v>77.8</v>
      </c>
      <c r="I76" s="99">
        <f>'Overall Tournament Results'!I78</f>
        <v>0</v>
      </c>
    </row>
    <row r="77" spans="2:9" hidden="1" x14ac:dyDescent="0.3">
      <c r="B77" s="6">
        <f>'Overall Tournament Results'!B79</f>
        <v>74</v>
      </c>
      <c r="C77" s="6">
        <f>'Overall Tournament Results'!C79</f>
        <v>26</v>
      </c>
      <c r="D77" s="6" t="str">
        <f>'Overall Tournament Results'!D79</f>
        <v>Logjammin</v>
      </c>
      <c r="E77" s="6" t="str">
        <f>'Overall Tournament Results'!E79</f>
        <v>Eric Switzky</v>
      </c>
      <c r="F77" s="6">
        <f>'Overall Tournament Results'!F79</f>
        <v>20.75</v>
      </c>
      <c r="G77" s="101">
        <f>'Overall Tournament Results'!G79</f>
        <v>29</v>
      </c>
      <c r="H77" s="101">
        <f>'Overall Tournament Results'!H79</f>
        <v>69</v>
      </c>
      <c r="I77" s="99">
        <f>'Overall Tournament Results'!I79</f>
        <v>0</v>
      </c>
    </row>
    <row r="78" spans="2:9" hidden="1" x14ac:dyDescent="0.3">
      <c r="B78" s="6">
        <f>'Overall Tournament Results'!B80</f>
        <v>75</v>
      </c>
      <c r="C78" s="6">
        <f>'Overall Tournament Results'!C80</f>
        <v>88</v>
      </c>
      <c r="D78" s="6" t="str">
        <f>'Overall Tournament Results'!D80</f>
        <v>Jelyssica</v>
      </c>
      <c r="E78" s="6" t="str">
        <f>'Overall Tournament Results'!E80</f>
        <v>Jerry Hellmich</v>
      </c>
      <c r="F78" s="6">
        <f>'Overall Tournament Results'!F80</f>
        <v>20</v>
      </c>
      <c r="G78" s="101">
        <f>'Overall Tournament Results'!G80</f>
        <v>23.8</v>
      </c>
      <c r="H78" s="101">
        <f>'Overall Tournament Results'!H80</f>
        <v>63.8</v>
      </c>
      <c r="I78" s="99">
        <f>'Overall Tournament Results'!I80</f>
        <v>0</v>
      </c>
    </row>
    <row r="79" spans="2:9" hidden="1" x14ac:dyDescent="0.3">
      <c r="B79" s="6">
        <f>'Overall Tournament Results'!B81</f>
        <v>76</v>
      </c>
      <c r="C79" s="6">
        <f>'Overall Tournament Results'!C81</f>
        <v>68</v>
      </c>
      <c r="D79" s="6" t="str">
        <f>'Overall Tournament Results'!D81</f>
        <v>Small Duck, Big Dreams</v>
      </c>
      <c r="E79" s="6" t="str">
        <f>'Overall Tournament Results'!E81</f>
        <v>Dan Luling</v>
      </c>
      <c r="F79" s="6">
        <f>'Overall Tournament Results'!F81</f>
        <v>18</v>
      </c>
      <c r="G79" s="101">
        <f>'Overall Tournament Results'!G81</f>
        <v>27</v>
      </c>
      <c r="H79" s="101">
        <f>'Overall Tournament Results'!H81</f>
        <v>57</v>
      </c>
      <c r="I79" s="99">
        <f>'Overall Tournament Results'!I81</f>
        <v>0</v>
      </c>
    </row>
    <row r="80" spans="2:9" hidden="1" x14ac:dyDescent="0.3">
      <c r="B80" s="6">
        <f>'Overall Tournament Results'!B82</f>
        <v>77</v>
      </c>
      <c r="C80" s="6">
        <f>'Overall Tournament Results'!C82</f>
        <v>3</v>
      </c>
      <c r="D80" s="6" t="str">
        <f>'Overall Tournament Results'!D82</f>
        <v>Outfishing</v>
      </c>
      <c r="E80" s="6" t="str">
        <f>'Overall Tournament Results'!E82</f>
        <v>Paul Korducki</v>
      </c>
      <c r="F80" s="6">
        <f>'Overall Tournament Results'!F82</f>
        <v>17.5</v>
      </c>
      <c r="G80" s="101">
        <f>'Overall Tournament Results'!G82</f>
        <v>26.2</v>
      </c>
      <c r="H80" s="101">
        <f>'Overall Tournament Results'!H82</f>
        <v>56.2</v>
      </c>
      <c r="I80" s="99">
        <f>'Overall Tournament Results'!I82</f>
        <v>0</v>
      </c>
    </row>
    <row r="81" spans="2:9" hidden="1" x14ac:dyDescent="0.3">
      <c r="B81" s="6">
        <f>'Overall Tournament Results'!B83</f>
        <v>78</v>
      </c>
      <c r="C81" s="6">
        <f>'Overall Tournament Results'!C83</f>
        <v>54</v>
      </c>
      <c r="D81" s="6" t="str">
        <f>'Overall Tournament Results'!D83</f>
        <v>Ed Kujawa</v>
      </c>
      <c r="E81" s="6" t="str">
        <f>'Overall Tournament Results'!E83</f>
        <v>Ed Kujawa</v>
      </c>
      <c r="F81" s="6" t="str">
        <f>'Overall Tournament Results'!F83</f>
        <v>-</v>
      </c>
      <c r="G81" s="101">
        <f>'Overall Tournament Results'!G83</f>
        <v>26</v>
      </c>
      <c r="H81" s="101">
        <f>'Overall Tournament Results'!H83</f>
        <v>56</v>
      </c>
      <c r="I81" s="99">
        <f>'Overall Tournament Results'!I83</f>
        <v>0</v>
      </c>
    </row>
    <row r="82" spans="2:9" hidden="1" x14ac:dyDescent="0.3">
      <c r="B82" s="6">
        <f>'Overall Tournament Results'!B84</f>
        <v>79</v>
      </c>
      <c r="C82" s="6">
        <f>'Overall Tournament Results'!C84</f>
        <v>67</v>
      </c>
      <c r="D82" s="6" t="str">
        <f>'Overall Tournament Results'!D84</f>
        <v>Twisted Fisher</v>
      </c>
      <c r="E82" s="6" t="str">
        <f>'Overall Tournament Results'!E84</f>
        <v>Darre Dykstra</v>
      </c>
      <c r="F82" s="6">
        <f>'Overall Tournament Results'!F84</f>
        <v>22</v>
      </c>
      <c r="G82" s="101">
        <f>'Overall Tournament Results'!G84</f>
        <v>25.2</v>
      </c>
      <c r="H82" s="101">
        <f>'Overall Tournament Results'!H84</f>
        <v>55.2</v>
      </c>
      <c r="I82" s="99">
        <f>'Overall Tournament Results'!I84</f>
        <v>0</v>
      </c>
    </row>
    <row r="83" spans="2:9" hidden="1" x14ac:dyDescent="0.3">
      <c r="B83" s="6">
        <f>'Overall Tournament Results'!B85</f>
        <v>80</v>
      </c>
      <c r="C83" s="6">
        <f>'Overall Tournament Results'!C85</f>
        <v>51</v>
      </c>
      <c r="D83" s="6" t="str">
        <f>'Overall Tournament Results'!D85</f>
        <v>Layla's Whip</v>
      </c>
      <c r="E83" s="6" t="str">
        <f>'Overall Tournament Results'!E85</f>
        <v>Trevor Bartlett</v>
      </c>
      <c r="F83" s="6">
        <f>'Overall Tournament Results'!F85</f>
        <v>24</v>
      </c>
      <c r="G83" s="101">
        <f>'Overall Tournament Results'!G85</f>
        <v>12.8</v>
      </c>
      <c r="H83" s="101">
        <f>'Overall Tournament Results'!H85</f>
        <v>32.799999999999997</v>
      </c>
      <c r="I83" s="99">
        <f>'Overall Tournament Results'!I85</f>
        <v>0</v>
      </c>
    </row>
    <row r="84" spans="2:9" hidden="1" x14ac:dyDescent="0.3">
      <c r="B84" s="6">
        <f>'Overall Tournament Results'!B86</f>
        <v>81</v>
      </c>
      <c r="C84" s="6">
        <f>'Overall Tournament Results'!C86</f>
        <v>28</v>
      </c>
      <c r="D84" s="6" t="str">
        <f>'Overall Tournament Results'!D86</f>
        <v>Reel Deal Camille II</v>
      </c>
      <c r="E84" s="6" t="str">
        <f>'Overall Tournament Results'!E86</f>
        <v>Austin Baeten</v>
      </c>
      <c r="F84" s="6">
        <f>'Overall Tournament Results'!F86</f>
        <v>24</v>
      </c>
      <c r="G84" s="101">
        <f>'Overall Tournament Results'!G86</f>
        <v>6.6</v>
      </c>
      <c r="H84" s="101">
        <f>'Overall Tournament Results'!H86</f>
        <v>26.6</v>
      </c>
      <c r="I84" s="99">
        <f>'Overall Tournament Results'!I86</f>
        <v>0</v>
      </c>
    </row>
    <row r="85" spans="2:9" hidden="1" x14ac:dyDescent="0.3">
      <c r="B85" s="6">
        <f>'Overall Tournament Results'!B87</f>
        <v>82</v>
      </c>
      <c r="C85" s="6">
        <f>'Overall Tournament Results'!C87</f>
        <v>53</v>
      </c>
      <c r="D85" s="6" t="str">
        <f>'Overall Tournament Results'!D87</f>
        <v>Non-Sea Boys</v>
      </c>
      <c r="E85" s="6" t="str">
        <f>'Overall Tournament Results'!E87</f>
        <v>Dennis Boretsky</v>
      </c>
      <c r="F85" s="6">
        <f>'Overall Tournament Results'!F87</f>
        <v>18.5</v>
      </c>
      <c r="G85" s="101">
        <f>'Overall Tournament Results'!G87</f>
        <v>11.4</v>
      </c>
      <c r="H85" s="101">
        <f>'Overall Tournament Results'!H87</f>
        <v>21.4</v>
      </c>
      <c r="I85" s="99">
        <f>'Overall Tournament Results'!I87</f>
        <v>0</v>
      </c>
    </row>
    <row r="86" spans="2:9" hidden="1" x14ac:dyDescent="0.3">
      <c r="B86" s="6">
        <f>'Overall Tournament Results'!B88</f>
        <v>83</v>
      </c>
      <c r="C86" s="6">
        <f>'Overall Tournament Results'!C88</f>
        <v>7</v>
      </c>
      <c r="D86" s="6" t="str">
        <f>'Overall Tournament Results'!D88</f>
        <v>Fear The Dear</v>
      </c>
      <c r="E86" s="6" t="str">
        <f>'Overall Tournament Results'!E88</f>
        <v>Alex Dentice</v>
      </c>
      <c r="F86" s="6" t="str">
        <f>'Overall Tournament Results'!F88</f>
        <v>-</v>
      </c>
      <c r="G86" s="101">
        <f>'Overall Tournament Results'!G88</f>
        <v>0</v>
      </c>
      <c r="H86" s="101" t="str">
        <f>'Overall Tournament Results'!H88</f>
        <v>-</v>
      </c>
      <c r="I86" s="99">
        <f>'Overall Tournament Results'!I88</f>
        <v>0</v>
      </c>
    </row>
    <row r="87" spans="2:9" hidden="1" x14ac:dyDescent="0.3">
      <c r="B87" s="6">
        <f>'Overall Tournament Results'!B89</f>
        <v>83</v>
      </c>
      <c r="C87" s="6">
        <f>'Overall Tournament Results'!C89</f>
        <v>25</v>
      </c>
      <c r="D87" s="6" t="str">
        <f>'Overall Tournament Results'!D89</f>
        <v>T18</v>
      </c>
      <c r="E87" s="6" t="str">
        <f>'Overall Tournament Results'!E89</f>
        <v>Nick Marti</v>
      </c>
      <c r="F87" s="6">
        <f>'Overall Tournament Results'!F89</f>
        <v>18</v>
      </c>
      <c r="G87" s="101">
        <f>'Overall Tournament Results'!G89</f>
        <v>0</v>
      </c>
      <c r="H87" s="101" t="str">
        <f>'Overall Tournament Results'!H89</f>
        <v>-</v>
      </c>
      <c r="I87" s="99">
        <f>'Overall Tournament Results'!I89</f>
        <v>0</v>
      </c>
    </row>
    <row r="88" spans="2:9" hidden="1" x14ac:dyDescent="0.3">
      <c r="B88" s="6">
        <f>'Overall Tournament Results'!B90</f>
        <v>83</v>
      </c>
      <c r="C88" s="6">
        <f>'Overall Tournament Results'!C90</f>
        <v>39</v>
      </c>
      <c r="D88" s="6" t="str">
        <f>'Overall Tournament Results'!D90</f>
        <v>Me So Hoanie</v>
      </c>
      <c r="E88" s="6" t="str">
        <f>'Overall Tournament Results'!E90</f>
        <v>Ken Smith</v>
      </c>
      <c r="F88" s="6" t="str">
        <f>'Overall Tournament Results'!F90</f>
        <v>-</v>
      </c>
      <c r="G88" s="101">
        <f>'Overall Tournament Results'!G90</f>
        <v>0</v>
      </c>
      <c r="H88" s="101" t="str">
        <f>'Overall Tournament Results'!H90</f>
        <v>-</v>
      </c>
      <c r="I88" s="99">
        <f>'Overall Tournament Results'!I90</f>
        <v>0</v>
      </c>
    </row>
    <row r="89" spans="2:9" hidden="1" x14ac:dyDescent="0.3">
      <c r="B89" s="6">
        <f>'Overall Tournament Results'!B91</f>
        <v>83</v>
      </c>
      <c r="C89" s="6">
        <f>'Overall Tournament Results'!C91</f>
        <v>40</v>
      </c>
      <c r="D89" s="6" t="str">
        <f>'Overall Tournament Results'!D91</f>
        <v>Crack and stack</v>
      </c>
      <c r="E89" s="6" t="str">
        <f>'Overall Tournament Results'!E91</f>
        <v>Colton Dolll</v>
      </c>
      <c r="F89" s="6">
        <f>'Overall Tournament Results'!F91</f>
        <v>17.5</v>
      </c>
      <c r="G89" s="101">
        <f>'Overall Tournament Results'!G91</f>
        <v>0</v>
      </c>
      <c r="H89" s="101" t="str">
        <f>'Overall Tournament Results'!H91</f>
        <v>-</v>
      </c>
      <c r="I89" s="99">
        <f>'Overall Tournament Results'!I91</f>
        <v>0</v>
      </c>
    </row>
    <row r="90" spans="2:9" hidden="1" x14ac:dyDescent="0.3">
      <c r="B90" s="6">
        <f>'Overall Tournament Results'!B92</f>
        <v>83</v>
      </c>
      <c r="C90" s="6">
        <f>'Overall Tournament Results'!C92</f>
        <v>42</v>
      </c>
      <c r="D90" s="6" t="str">
        <f>'Overall Tournament Results'!D92</f>
        <v>Sir Gas A-Lot</v>
      </c>
      <c r="E90" s="6" t="str">
        <f>'Overall Tournament Results'!E92</f>
        <v xml:space="preserve">Stanford Kraft </v>
      </c>
      <c r="F90" s="6">
        <f>'Overall Tournament Results'!F92</f>
        <v>26.5</v>
      </c>
      <c r="G90" s="101">
        <f>'Overall Tournament Results'!G93</f>
        <v>0</v>
      </c>
      <c r="H90" s="101" t="str">
        <f>'Overall Tournament Results'!H92</f>
        <v>-</v>
      </c>
      <c r="I90" s="99">
        <f>'Overall Tournament Results'!I92</f>
        <v>0</v>
      </c>
    </row>
    <row r="91" spans="2:9" hidden="1" x14ac:dyDescent="0.3">
      <c r="B91" s="6">
        <f>'Overall Tournament Results'!B93</f>
        <v>83</v>
      </c>
      <c r="C91" s="6">
        <f>'Overall Tournament Results'!C93</f>
        <v>55</v>
      </c>
      <c r="D91" s="6" t="str">
        <f>'Overall Tournament Results'!D93</f>
        <v>Baby Shark</v>
      </c>
      <c r="E91" s="6" t="str">
        <f>'Overall Tournament Results'!E93</f>
        <v>Greg Morris</v>
      </c>
      <c r="F91" s="6">
        <f>'Overall Tournament Results'!F93</f>
        <v>28</v>
      </c>
      <c r="G91" s="101" t="e">
        <f>'Overall Tournament Results'!#REF!</f>
        <v>#REF!</v>
      </c>
      <c r="H91" s="101" t="str">
        <f>'Overall Tournament Results'!H93</f>
        <v>-</v>
      </c>
      <c r="I91" s="99">
        <f>'Overall Tournament Results'!I93</f>
        <v>0</v>
      </c>
    </row>
    <row r="92" spans="2:9" hidden="1" x14ac:dyDescent="0.3">
      <c r="B92" s="6">
        <f>'Overall Tournament Results'!B94</f>
        <v>83</v>
      </c>
      <c r="C92" s="6">
        <f>'Overall Tournament Results'!C94</f>
        <v>56</v>
      </c>
      <c r="D92" s="6" t="str">
        <f>'Overall Tournament Results'!D94</f>
        <v>My blue eys</v>
      </c>
      <c r="E92" s="6" t="str">
        <f>'Overall Tournament Results'!E94</f>
        <v>Robert Magnuson</v>
      </c>
      <c r="F92" s="6">
        <f>'Overall Tournament Results'!F94</f>
        <v>32</v>
      </c>
      <c r="G92" s="101">
        <f>'Overall Tournament Results'!G94</f>
        <v>0</v>
      </c>
      <c r="H92" s="101" t="str">
        <f>'Overall Tournament Results'!H94</f>
        <v>-</v>
      </c>
      <c r="I92" s="99">
        <f>'Overall Tournament Results'!I94</f>
        <v>0</v>
      </c>
    </row>
    <row r="93" spans="2:9" hidden="1" x14ac:dyDescent="0.3">
      <c r="B93" s="6">
        <f>'Overall Tournament Results'!B95</f>
        <v>83</v>
      </c>
      <c r="C93" s="6">
        <f>'Overall Tournament Results'!C95</f>
        <v>58</v>
      </c>
      <c r="D93" s="6" t="str">
        <f>'Overall Tournament Results'!D95</f>
        <v>Lucy</v>
      </c>
      <c r="E93" s="6" t="str">
        <f>'Overall Tournament Results'!E95</f>
        <v>John Lewis</v>
      </c>
      <c r="F93" s="6" t="str">
        <f>'Overall Tournament Results'!F95</f>
        <v>-</v>
      </c>
      <c r="G93" s="101">
        <f>'Overall Tournament Results'!G95</f>
        <v>0</v>
      </c>
      <c r="H93" s="101" t="str">
        <f>'Overall Tournament Results'!H95</f>
        <v>-</v>
      </c>
      <c r="I93" s="99">
        <f>'Overall Tournament Results'!I95</f>
        <v>0</v>
      </c>
    </row>
    <row r="94" spans="2:9" hidden="1" x14ac:dyDescent="0.3">
      <c r="B94" s="6">
        <f>'Overall Tournament Results'!B96</f>
        <v>83</v>
      </c>
      <c r="C94" s="6">
        <f>'Overall Tournament Results'!C96</f>
        <v>63</v>
      </c>
      <c r="D94" s="6" t="str">
        <f>'Overall Tournament Results'!D96</f>
        <v>Free Radical</v>
      </c>
      <c r="E94" s="6" t="str">
        <f>'Overall Tournament Results'!E96</f>
        <v>Andy Glass</v>
      </c>
      <c r="F94" s="6">
        <f>'Overall Tournament Results'!F96</f>
        <v>28</v>
      </c>
      <c r="G94" s="101">
        <f>'Overall Tournament Results'!G96</f>
        <v>0</v>
      </c>
      <c r="H94" s="101" t="str">
        <f>'Overall Tournament Results'!H96</f>
        <v>-</v>
      </c>
      <c r="I94" s="99">
        <f>'Overall Tournament Results'!I96</f>
        <v>0</v>
      </c>
    </row>
    <row r="95" spans="2:9" hidden="1" x14ac:dyDescent="0.3">
      <c r="B95" s="6">
        <f>'Overall Tournament Results'!B97</f>
        <v>83</v>
      </c>
      <c r="C95" s="6">
        <f>'Overall Tournament Results'!C97</f>
        <v>80</v>
      </c>
      <c r="D95" s="6" t="str">
        <f>'Overall Tournament Results'!D97</f>
        <v>Cheers</v>
      </c>
      <c r="E95" s="6" t="str">
        <f>'Overall Tournament Results'!E97</f>
        <v>RJ Guarascio</v>
      </c>
      <c r="F95" s="6">
        <f>'Overall Tournament Results'!F97</f>
        <v>33</v>
      </c>
      <c r="G95" s="101">
        <f>'Overall Tournament Results'!G97</f>
        <v>0</v>
      </c>
      <c r="H95" s="101" t="str">
        <f>'Overall Tournament Results'!H97</f>
        <v>-</v>
      </c>
      <c r="I95" s="99">
        <f>'Overall Tournament Results'!I97</f>
        <v>0</v>
      </c>
    </row>
    <row r="96" spans="2:9" hidden="1" x14ac:dyDescent="0.3">
      <c r="B96" s="6">
        <f>'Overall Tournament Results'!B98</f>
        <v>83</v>
      </c>
      <c r="C96" s="6">
        <f>'Overall Tournament Results'!C98</f>
        <v>81</v>
      </c>
      <c r="D96" s="6" t="str">
        <f>'Overall Tournament Results'!D98</f>
        <v>Kuala</v>
      </c>
      <c r="E96" s="6" t="str">
        <f>'Overall Tournament Results'!E98</f>
        <v>Todd Polfesh</v>
      </c>
      <c r="F96" s="6">
        <f>'Overall Tournament Results'!F98</f>
        <v>22</v>
      </c>
      <c r="G96" s="101">
        <f>'Overall Tournament Results'!G98</f>
        <v>0</v>
      </c>
      <c r="H96" s="101" t="str">
        <f>'Overall Tournament Results'!H98</f>
        <v>-</v>
      </c>
      <c r="I96" s="99">
        <f>'Overall Tournament Results'!I98</f>
        <v>0</v>
      </c>
    </row>
    <row r="97" spans="2:12" hidden="1" x14ac:dyDescent="0.3">
      <c r="B97" s="6">
        <f>'Overall Tournament Results'!B99</f>
        <v>83</v>
      </c>
      <c r="C97" s="6">
        <f>'Overall Tournament Results'!C99</f>
        <v>94</v>
      </c>
      <c r="D97" s="6" t="str">
        <f>'Overall Tournament Results'!D99</f>
        <v>Lucky Vee</v>
      </c>
      <c r="E97" s="6" t="str">
        <f>'Overall Tournament Results'!E99</f>
        <v>Bryan Van Laarhoven</v>
      </c>
      <c r="F97" s="6">
        <f>'Overall Tournament Results'!F99</f>
        <v>0</v>
      </c>
      <c r="G97" s="101">
        <f>'Overall Tournament Results'!G99</f>
        <v>0</v>
      </c>
      <c r="H97" s="101" t="str">
        <f>'Overall Tournament Results'!H99</f>
        <v>-</v>
      </c>
      <c r="I97" s="99">
        <f>'Overall Tournament Results'!I99</f>
        <v>0</v>
      </c>
    </row>
    <row r="98" spans="2:12" x14ac:dyDescent="0.3">
      <c r="B98" s="102">
        <f>'Species Results'!C5</f>
        <v>1</v>
      </c>
      <c r="C98" s="102">
        <f>'Species Results'!D5</f>
        <v>76</v>
      </c>
      <c r="D98" s="102" t="str">
        <f>'Species Results'!E5</f>
        <v>Mad Taxsea II</v>
      </c>
      <c r="E98" s="102" t="str">
        <f>'Species Results'!F5</f>
        <v>Peter Brekke</v>
      </c>
      <c r="F98" s="102" t="str">
        <f>'Species Results'!G5</f>
        <v xml:space="preserve">Brown Trout </v>
      </c>
      <c r="G98" s="103">
        <f>'Species Results'!H5</f>
        <v>19.399999999999999</v>
      </c>
      <c r="H98" s="103" t="s">
        <v>204</v>
      </c>
      <c r="I98" s="104">
        <f>'Species Results'!J5</f>
        <v>250</v>
      </c>
    </row>
    <row r="99" spans="2:12" x14ac:dyDescent="0.3">
      <c r="B99" s="102">
        <f>'Species Results'!C6</f>
        <v>2</v>
      </c>
      <c r="C99" s="102">
        <f>'Species Results'!D6</f>
        <v>12</v>
      </c>
      <c r="D99" s="102" t="str">
        <f>'Species Results'!E6</f>
        <v>Aqua-Pella II</v>
      </c>
      <c r="E99" s="102" t="str">
        <f>'Species Results'!F6</f>
        <v>Jason Kapella</v>
      </c>
      <c r="F99" s="102" t="str">
        <f>'Species Results'!G6</f>
        <v xml:space="preserve">Brown Trout </v>
      </c>
      <c r="G99" s="103">
        <f>'Species Results'!H6</f>
        <v>14.8</v>
      </c>
      <c r="H99" s="103" t="s">
        <v>204</v>
      </c>
      <c r="I99" s="104">
        <f>'Species Results'!J6</f>
        <v>150</v>
      </c>
      <c r="L99" s="98"/>
    </row>
    <row r="100" spans="2:12" x14ac:dyDescent="0.3">
      <c r="B100" s="102">
        <f>'Species Results'!C7</f>
        <v>3</v>
      </c>
      <c r="C100" s="102">
        <f>'Species Results'!D7</f>
        <v>82</v>
      </c>
      <c r="D100" s="102" t="str">
        <f>'Species Results'!E7</f>
        <v>Daly Double</v>
      </c>
      <c r="E100" s="102" t="str">
        <f>'Species Results'!F7</f>
        <v>Mike Daly</v>
      </c>
      <c r="F100" s="102" t="str">
        <f>'Species Results'!G7</f>
        <v xml:space="preserve">Brown Trout </v>
      </c>
      <c r="G100" s="103">
        <f>'Species Results'!H7</f>
        <v>14.78</v>
      </c>
      <c r="H100" s="103" t="s">
        <v>204</v>
      </c>
      <c r="I100" s="104">
        <f>'Species Results'!J7</f>
        <v>100</v>
      </c>
      <c r="L100" s="98"/>
    </row>
    <row r="101" spans="2:12" hidden="1" x14ac:dyDescent="0.3">
      <c r="B101" s="102">
        <f>'Species Results'!C8</f>
        <v>4</v>
      </c>
      <c r="C101" s="102">
        <f>'Species Results'!D8</f>
        <v>75</v>
      </c>
      <c r="D101" s="102" t="str">
        <f>'Species Results'!E8</f>
        <v>Tule Marie</v>
      </c>
      <c r="E101" s="102" t="str">
        <f>'Species Results'!F8</f>
        <v>Austin Ragotzkie</v>
      </c>
      <c r="F101" s="102" t="str">
        <f>'Species Results'!G8</f>
        <v xml:space="preserve">Brown Trout </v>
      </c>
      <c r="G101" s="103">
        <f>'Species Results'!H8</f>
        <v>14.62</v>
      </c>
      <c r="H101" s="103" t="s">
        <v>204</v>
      </c>
      <c r="I101" s="104">
        <f>'Species Results'!J8</f>
        <v>0</v>
      </c>
    </row>
    <row r="102" spans="2:12" hidden="1" x14ac:dyDescent="0.3">
      <c r="B102" s="102">
        <f>'Species Results'!C9</f>
        <v>5</v>
      </c>
      <c r="C102" s="102">
        <f>'Species Results'!D9</f>
        <v>71</v>
      </c>
      <c r="D102" s="102" t="str">
        <f>'Species Results'!E9</f>
        <v>Joey potter</v>
      </c>
      <c r="E102" s="102" t="str">
        <f>'Species Results'!F9</f>
        <v>Duke Janssen</v>
      </c>
      <c r="F102" s="102" t="str">
        <f>'Species Results'!G9</f>
        <v xml:space="preserve">Brown Trout </v>
      </c>
      <c r="G102" s="103">
        <f>'Species Results'!H9</f>
        <v>13.84</v>
      </c>
      <c r="H102" s="103" t="s">
        <v>204</v>
      </c>
      <c r="I102" s="104">
        <f>'Species Results'!J9</f>
        <v>0</v>
      </c>
    </row>
    <row r="103" spans="2:12" hidden="1" x14ac:dyDescent="0.3">
      <c r="B103" s="102">
        <f>'Species Results'!C10</f>
        <v>6</v>
      </c>
      <c r="C103" s="102">
        <f>'Species Results'!D10</f>
        <v>71</v>
      </c>
      <c r="D103" s="102" t="str">
        <f>'Species Results'!E10</f>
        <v>Joey potter</v>
      </c>
      <c r="E103" s="102" t="str">
        <f>'Species Results'!F10</f>
        <v>Duke Janssen</v>
      </c>
      <c r="F103" s="102" t="str">
        <f>'Species Results'!G10</f>
        <v xml:space="preserve">Brown Trout </v>
      </c>
      <c r="G103" s="103">
        <f>'Species Results'!H10</f>
        <v>13.5</v>
      </c>
      <c r="H103" s="103" t="s">
        <v>204</v>
      </c>
      <c r="I103" s="104">
        <f>'Species Results'!J10</f>
        <v>0</v>
      </c>
    </row>
    <row r="104" spans="2:12" hidden="1" x14ac:dyDescent="0.3">
      <c r="B104" s="102">
        <f>'Species Results'!C11</f>
        <v>7</v>
      </c>
      <c r="C104" s="102">
        <f>'Species Results'!D11</f>
        <v>29</v>
      </c>
      <c r="D104" s="102" t="str">
        <f>'Species Results'!E11</f>
        <v>Grateful</v>
      </c>
      <c r="E104" s="102" t="str">
        <f>'Species Results'!F11</f>
        <v>Stephan Krajcir</v>
      </c>
      <c r="F104" s="102" t="str">
        <f>'Species Results'!G11</f>
        <v xml:space="preserve">Brown Trout </v>
      </c>
      <c r="G104" s="103">
        <f>'Species Results'!H11</f>
        <v>13.46</v>
      </c>
      <c r="H104" s="103" t="s">
        <v>204</v>
      </c>
      <c r="I104" s="104">
        <f>'Species Results'!J11</f>
        <v>0</v>
      </c>
    </row>
    <row r="105" spans="2:12" hidden="1" x14ac:dyDescent="0.3">
      <c r="B105" s="102">
        <f>'Species Results'!C12</f>
        <v>8</v>
      </c>
      <c r="C105" s="102">
        <f>'Species Results'!D12</f>
        <v>23</v>
      </c>
      <c r="D105" s="102" t="str">
        <f>'Species Results'!E12</f>
        <v>Elsie 531</v>
      </c>
      <c r="E105" s="102" t="str">
        <f>'Species Results'!F12</f>
        <v>Patrick Glenn</v>
      </c>
      <c r="F105" s="102" t="str">
        <f>'Species Results'!G12</f>
        <v xml:space="preserve">Brown Trout </v>
      </c>
      <c r="G105" s="103">
        <f>'Species Results'!H12</f>
        <v>13.18</v>
      </c>
      <c r="H105" s="103" t="s">
        <v>204</v>
      </c>
      <c r="I105" s="104">
        <f>'Species Results'!J12</f>
        <v>0</v>
      </c>
    </row>
    <row r="106" spans="2:12" hidden="1" x14ac:dyDescent="0.3">
      <c r="B106" s="102">
        <f>'Species Results'!C13</f>
        <v>9</v>
      </c>
      <c r="C106" s="102">
        <f>'Species Results'!D13</f>
        <v>9</v>
      </c>
      <c r="D106" s="102" t="str">
        <f>'Species Results'!E13</f>
        <v>Wingin it</v>
      </c>
      <c r="E106" s="102" t="str">
        <f>'Species Results'!F13</f>
        <v>Josh Routhieaux</v>
      </c>
      <c r="F106" s="102" t="str">
        <f>'Species Results'!G13</f>
        <v xml:space="preserve">Brown Trout </v>
      </c>
      <c r="G106" s="103">
        <f>'Species Results'!H13</f>
        <v>13.06</v>
      </c>
      <c r="H106" s="103" t="s">
        <v>204</v>
      </c>
      <c r="I106" s="104">
        <f>'Species Results'!J13</f>
        <v>0</v>
      </c>
    </row>
    <row r="107" spans="2:12" hidden="1" x14ac:dyDescent="0.3">
      <c r="B107" s="102">
        <f>'Species Results'!C14</f>
        <v>10</v>
      </c>
      <c r="C107" s="102">
        <f>'Species Results'!D14</f>
        <v>43</v>
      </c>
      <c r="D107" s="102" t="str">
        <f>'Species Results'!E14</f>
        <v>Shock Hazard</v>
      </c>
      <c r="E107" s="102" t="str">
        <f>'Species Results'!F14</f>
        <v>Matt Lubecke</v>
      </c>
      <c r="F107" s="102" t="str">
        <f>'Species Results'!G14</f>
        <v xml:space="preserve">Brown Trout </v>
      </c>
      <c r="G107" s="103">
        <f>'Species Results'!H14</f>
        <v>12.9</v>
      </c>
      <c r="H107" s="103" t="s">
        <v>204</v>
      </c>
      <c r="I107" s="104">
        <f>'Species Results'!J14</f>
        <v>0</v>
      </c>
    </row>
    <row r="108" spans="2:12" hidden="1" x14ac:dyDescent="0.3">
      <c r="B108" s="102">
        <f>'Species Results'!C15</f>
        <v>11</v>
      </c>
      <c r="C108" s="102">
        <f>'Species Results'!D15</f>
        <v>90</v>
      </c>
      <c r="D108" s="102" t="str">
        <f>'Species Results'!E15</f>
        <v>Silver King</v>
      </c>
      <c r="E108" s="102" t="str">
        <f>'Species Results'!F15</f>
        <v>Kurt Pokrandt</v>
      </c>
      <c r="F108" s="102" t="str">
        <f>'Species Results'!G15</f>
        <v xml:space="preserve">Brown Trout </v>
      </c>
      <c r="G108" s="103">
        <f>'Species Results'!H15</f>
        <v>11.64</v>
      </c>
      <c r="H108" s="103" t="s">
        <v>204</v>
      </c>
      <c r="I108" s="104">
        <f>'Species Results'!J15</f>
        <v>0</v>
      </c>
    </row>
    <row r="109" spans="2:12" hidden="1" x14ac:dyDescent="0.3">
      <c r="B109" s="102">
        <f>'Species Results'!C16</f>
        <v>12</v>
      </c>
      <c r="C109" s="102">
        <f>'Species Results'!D16</f>
        <v>60</v>
      </c>
      <c r="D109" s="102" t="str">
        <f>'Species Results'!E16</f>
        <v>-</v>
      </c>
      <c r="E109" s="102" t="str">
        <f>'Species Results'!F16</f>
        <v>John Hanson</v>
      </c>
      <c r="F109" s="102" t="str">
        <f>'Species Results'!G16</f>
        <v xml:space="preserve">Brown Trout </v>
      </c>
      <c r="G109" s="103">
        <f>'Species Results'!H16</f>
        <v>11.62</v>
      </c>
      <c r="H109" s="103" t="s">
        <v>204</v>
      </c>
      <c r="I109" s="104">
        <f>'Species Results'!J16</f>
        <v>0</v>
      </c>
    </row>
    <row r="110" spans="2:12" hidden="1" x14ac:dyDescent="0.3">
      <c r="B110" s="102">
        <f>'Species Results'!C17</f>
        <v>13</v>
      </c>
      <c r="C110" s="102">
        <f>'Species Results'!D17</f>
        <v>41</v>
      </c>
      <c r="D110" s="102" t="str">
        <f>'Species Results'!E17</f>
        <v>Big Green</v>
      </c>
      <c r="E110" s="102" t="str">
        <f>'Species Results'!F17</f>
        <v>Will Awve</v>
      </c>
      <c r="F110" s="102" t="str">
        <f>'Species Results'!G17</f>
        <v xml:space="preserve">Brown Trout </v>
      </c>
      <c r="G110" s="103">
        <f>'Species Results'!H17</f>
        <v>11.44</v>
      </c>
      <c r="H110" s="103" t="s">
        <v>204</v>
      </c>
      <c r="I110" s="104">
        <f>'Species Results'!J17</f>
        <v>0</v>
      </c>
    </row>
    <row r="111" spans="2:12" hidden="1" x14ac:dyDescent="0.3">
      <c r="B111" s="102">
        <f>'Species Results'!C18</f>
        <v>14</v>
      </c>
      <c r="C111" s="102">
        <f>'Species Results'!D18</f>
        <v>8</v>
      </c>
      <c r="D111" s="102" t="str">
        <f>'Species Results'!E18</f>
        <v>Reel Thing</v>
      </c>
      <c r="E111" s="102" t="str">
        <f>'Species Results'!F18</f>
        <v>Mike Thomas</v>
      </c>
      <c r="F111" s="102" t="str">
        <f>'Species Results'!G18</f>
        <v xml:space="preserve">Brown Trout </v>
      </c>
      <c r="G111" s="103">
        <f>'Species Results'!H18</f>
        <v>11.26</v>
      </c>
      <c r="H111" s="103" t="s">
        <v>204</v>
      </c>
      <c r="I111" s="104">
        <f>'Species Results'!J18</f>
        <v>0</v>
      </c>
    </row>
    <row r="112" spans="2:12" hidden="1" x14ac:dyDescent="0.3">
      <c r="B112" s="102">
        <f>'Species Results'!C19</f>
        <v>15</v>
      </c>
      <c r="C112" s="102">
        <f>'Species Results'!D19</f>
        <v>44</v>
      </c>
      <c r="D112" s="102" t="str">
        <f>'Species Results'!E19</f>
        <v>Rays The Limit</v>
      </c>
      <c r="E112" s="102" t="str">
        <f>'Species Results'!F19</f>
        <v>Andy Korducki</v>
      </c>
      <c r="F112" s="102" t="str">
        <f>'Species Results'!G19</f>
        <v xml:space="preserve">Brown Trout </v>
      </c>
      <c r="G112" s="103">
        <f>'Species Results'!H19</f>
        <v>10.78</v>
      </c>
      <c r="H112" s="103" t="s">
        <v>204</v>
      </c>
      <c r="I112" s="104">
        <f>'Species Results'!J19</f>
        <v>0</v>
      </c>
    </row>
    <row r="113" spans="2:9" hidden="1" x14ac:dyDescent="0.3">
      <c r="B113" s="102">
        <f>'Species Results'!C20</f>
        <v>16</v>
      </c>
      <c r="C113" s="102">
        <f>'Species Results'!D20</f>
        <v>46</v>
      </c>
      <c r="D113" s="102" t="str">
        <f>'Species Results'!E20</f>
        <v>Steel’n Strikes</v>
      </c>
      <c r="E113" s="102" t="str">
        <f>'Species Results'!F20</f>
        <v>Tyler Peck</v>
      </c>
      <c r="F113" s="102" t="str">
        <f>'Species Results'!G20</f>
        <v xml:space="preserve">Brown Trout </v>
      </c>
      <c r="G113" s="103">
        <f>'Species Results'!H20</f>
        <v>10.58</v>
      </c>
      <c r="H113" s="103" t="s">
        <v>204</v>
      </c>
      <c r="I113" s="104">
        <f>'Species Results'!J20</f>
        <v>0</v>
      </c>
    </row>
    <row r="114" spans="2:9" hidden="1" x14ac:dyDescent="0.3">
      <c r="B114" s="102">
        <f>'Species Results'!C21</f>
        <v>17</v>
      </c>
      <c r="C114" s="102">
        <f>'Species Results'!D21</f>
        <v>6</v>
      </c>
      <c r="D114" s="102" t="str">
        <f>'Species Results'!E21</f>
        <v>Voyaguer</v>
      </c>
      <c r="E114" s="102" t="str">
        <f>'Species Results'!F21</f>
        <v>Jordan Ziegler</v>
      </c>
      <c r="F114" s="102" t="str">
        <f>'Species Results'!G21</f>
        <v xml:space="preserve">Brown Trout </v>
      </c>
      <c r="G114" s="103">
        <f>'Species Results'!H21</f>
        <v>10.4</v>
      </c>
      <c r="H114" s="103" t="s">
        <v>204</v>
      </c>
      <c r="I114" s="104">
        <f>'Species Results'!J21</f>
        <v>0</v>
      </c>
    </row>
    <row r="115" spans="2:9" hidden="1" x14ac:dyDescent="0.3">
      <c r="B115" s="102">
        <f>'Species Results'!C22</f>
        <v>18</v>
      </c>
      <c r="C115" s="102">
        <f>'Species Results'!D22</f>
        <v>59</v>
      </c>
      <c r="D115" s="102" t="str">
        <f>'Species Results'!E22</f>
        <v>Finding Nemo</v>
      </c>
      <c r="E115" s="102" t="str">
        <f>'Species Results'!F22</f>
        <v>Samuel Dixon</v>
      </c>
      <c r="F115" s="102" t="str">
        <f>'Species Results'!G22</f>
        <v xml:space="preserve">Brown Trout </v>
      </c>
      <c r="G115" s="103">
        <f>'Species Results'!H22</f>
        <v>9.34</v>
      </c>
      <c r="H115" s="103" t="s">
        <v>204</v>
      </c>
      <c r="I115" s="104">
        <f>'Species Results'!J22</f>
        <v>0</v>
      </c>
    </row>
    <row r="116" spans="2:9" hidden="1" x14ac:dyDescent="0.3">
      <c r="B116" s="102">
        <f>'Species Results'!C23</f>
        <v>19</v>
      </c>
      <c r="C116" s="102">
        <f>'Species Results'!D23</f>
        <v>33</v>
      </c>
      <c r="D116" s="102" t="str">
        <f>'Species Results'!E23</f>
        <v>Go-Devil</v>
      </c>
      <c r="E116" s="102" t="str">
        <f>'Species Results'!F23</f>
        <v>Stephen Ruppa</v>
      </c>
      <c r="F116" s="102" t="str">
        <f>'Species Results'!G23</f>
        <v xml:space="preserve">Brown Trout </v>
      </c>
      <c r="G116" s="103">
        <f>'Species Results'!H23</f>
        <v>9.2799999999999994</v>
      </c>
      <c r="H116" s="103" t="s">
        <v>204</v>
      </c>
      <c r="I116" s="104">
        <f>'Species Results'!J23</f>
        <v>0</v>
      </c>
    </row>
    <row r="117" spans="2:9" hidden="1" x14ac:dyDescent="0.3">
      <c r="B117" s="102">
        <f>'Species Results'!C24</f>
        <v>20</v>
      </c>
      <c r="C117" s="102">
        <f>'Species Results'!D24</f>
        <v>52</v>
      </c>
      <c r="D117" s="102" t="str">
        <f>'Species Results'!E24</f>
        <v>4 Play</v>
      </c>
      <c r="E117" s="102" t="str">
        <f>'Species Results'!F24</f>
        <v>Eric West</v>
      </c>
      <c r="F117" s="102" t="str">
        <f>'Species Results'!G24</f>
        <v xml:space="preserve">Brown Trout </v>
      </c>
      <c r="G117" s="103">
        <f>'Species Results'!H24</f>
        <v>7.84</v>
      </c>
      <c r="H117" s="103" t="s">
        <v>204</v>
      </c>
      <c r="I117" s="104">
        <f>'Species Results'!J24</f>
        <v>0</v>
      </c>
    </row>
    <row r="118" spans="2:9" hidden="1" x14ac:dyDescent="0.3">
      <c r="B118" s="102">
        <f>'Species Results'!C25</f>
        <v>21</v>
      </c>
      <c r="C118" s="102">
        <f>'Species Results'!D25</f>
        <v>3</v>
      </c>
      <c r="D118" s="102" t="str">
        <f>'Species Results'!E25</f>
        <v>Outfishing</v>
      </c>
      <c r="E118" s="102" t="str">
        <f>'Species Results'!F25</f>
        <v>Paul Korducki</v>
      </c>
      <c r="F118" s="102" t="str">
        <f>'Species Results'!G25</f>
        <v xml:space="preserve">Brown Trout </v>
      </c>
      <c r="G118" s="103">
        <f>'Species Results'!H25</f>
        <v>7.76</v>
      </c>
      <c r="H118" s="103" t="s">
        <v>204</v>
      </c>
      <c r="I118" s="104">
        <f>'Species Results'!J25</f>
        <v>0</v>
      </c>
    </row>
    <row r="119" spans="2:9" hidden="1" x14ac:dyDescent="0.3">
      <c r="B119" s="102">
        <f>'Species Results'!C26</f>
        <v>22</v>
      </c>
      <c r="C119" s="102">
        <f>'Species Results'!D26</f>
        <v>88</v>
      </c>
      <c r="D119" s="102" t="str">
        <f>'Species Results'!E26</f>
        <v>Jelyssica</v>
      </c>
      <c r="E119" s="102" t="str">
        <f>'Species Results'!F26</f>
        <v>Jerry Hellmich</v>
      </c>
      <c r="F119" s="102" t="str">
        <f>'Species Results'!G26</f>
        <v xml:space="preserve">Brown Trout </v>
      </c>
      <c r="G119" s="103">
        <f>'Species Results'!H26</f>
        <v>7.68</v>
      </c>
      <c r="H119" s="103" t="s">
        <v>204</v>
      </c>
      <c r="I119" s="104">
        <f>'Species Results'!J26</f>
        <v>0</v>
      </c>
    </row>
    <row r="120" spans="2:9" hidden="1" x14ac:dyDescent="0.3">
      <c r="B120" s="102">
        <f>'Species Results'!C27</f>
        <v>23</v>
      </c>
      <c r="C120" s="102">
        <f>'Species Results'!D27</f>
        <v>77</v>
      </c>
      <c r="D120" s="102" t="str">
        <f>'Species Results'!E27</f>
        <v>O Fishal Business</v>
      </c>
      <c r="E120" s="102" t="str">
        <f>'Species Results'!F27</f>
        <v>Brent Narloch</v>
      </c>
      <c r="F120" s="102" t="str">
        <f>'Species Results'!G27</f>
        <v xml:space="preserve">Brown Trout </v>
      </c>
      <c r="G120" s="103">
        <f>'Species Results'!H27</f>
        <v>7.6</v>
      </c>
      <c r="H120" s="103" t="s">
        <v>204</v>
      </c>
      <c r="I120" s="104">
        <f>'Species Results'!J27</f>
        <v>0</v>
      </c>
    </row>
    <row r="121" spans="2:9" hidden="1" x14ac:dyDescent="0.3">
      <c r="B121" s="102">
        <f>'Species Results'!C28</f>
        <v>24</v>
      </c>
      <c r="C121" s="102">
        <f>'Species Results'!D28</f>
        <v>24</v>
      </c>
      <c r="D121" s="102" t="str">
        <f>'Species Results'!E28</f>
        <v>Sea Cat</v>
      </c>
      <c r="E121" s="102" t="str">
        <f>'Species Results'!F28</f>
        <v>Robert Petersen</v>
      </c>
      <c r="F121" s="102" t="str">
        <f>'Species Results'!G28</f>
        <v xml:space="preserve">Brown Trout </v>
      </c>
      <c r="G121" s="103">
        <f>'Species Results'!H28</f>
        <v>7.26</v>
      </c>
      <c r="H121" s="103" t="s">
        <v>204</v>
      </c>
      <c r="I121" s="104">
        <f>'Species Results'!J28</f>
        <v>0</v>
      </c>
    </row>
    <row r="122" spans="2:9" x14ac:dyDescent="0.3">
      <c r="B122" s="102">
        <f>'Species Results'!C29</f>
        <v>25</v>
      </c>
      <c r="C122" s="102">
        <f>'Species Results'!D29</f>
        <v>5</v>
      </c>
      <c r="D122" s="102" t="str">
        <f>'Species Results'!E29</f>
        <v>Threel Seeker</v>
      </c>
      <c r="E122" s="102" t="str">
        <f>'Species Results'!F29</f>
        <v>Rocky Stoltz</v>
      </c>
      <c r="F122" s="102" t="str">
        <f>'Species Results'!G29</f>
        <v xml:space="preserve">Brown Trout </v>
      </c>
      <c r="G122" s="103">
        <f>'Species Results'!H29</f>
        <v>5.54</v>
      </c>
      <c r="H122" s="103" t="s">
        <v>204</v>
      </c>
      <c r="I122" s="104">
        <f>'Species Results'!J29</f>
        <v>50</v>
      </c>
    </row>
    <row r="123" spans="2:9" x14ac:dyDescent="0.3">
      <c r="B123" s="102">
        <f>'Species Results'!C30</f>
        <v>1</v>
      </c>
      <c r="C123" s="102">
        <f>'Species Results'!D30</f>
        <v>6</v>
      </c>
      <c r="D123" s="102" t="str">
        <f>'Species Results'!E30</f>
        <v>Voyaguer</v>
      </c>
      <c r="E123" s="102" t="str">
        <f>'Species Results'!F30</f>
        <v>Jordan Ziegler</v>
      </c>
      <c r="F123" s="102" t="str">
        <f>'Species Results'!G30</f>
        <v>Coho</v>
      </c>
      <c r="G123" s="103">
        <f>'Species Results'!H30</f>
        <v>8.64</v>
      </c>
      <c r="H123" s="103" t="s">
        <v>204</v>
      </c>
      <c r="I123" s="104">
        <f>'Species Results'!J30</f>
        <v>250</v>
      </c>
    </row>
    <row r="124" spans="2:9" x14ac:dyDescent="0.3">
      <c r="B124" s="102">
        <f>'Species Results'!C31</f>
        <v>2</v>
      </c>
      <c r="C124" s="102">
        <f>'Species Results'!D31</f>
        <v>85</v>
      </c>
      <c r="D124" s="102" t="str">
        <f>'Species Results'!E31</f>
        <v>Sea Mate</v>
      </c>
      <c r="E124" s="102" t="str">
        <f>'Species Results'!F31</f>
        <v>Ted Foti</v>
      </c>
      <c r="F124" s="102" t="str">
        <f>'Species Results'!G31</f>
        <v>Coho</v>
      </c>
      <c r="G124" s="103">
        <f>'Species Results'!H31</f>
        <v>8.42</v>
      </c>
      <c r="H124" s="103" t="s">
        <v>204</v>
      </c>
      <c r="I124" s="104">
        <f>'Species Results'!J31</f>
        <v>150</v>
      </c>
    </row>
    <row r="125" spans="2:9" x14ac:dyDescent="0.3">
      <c r="B125" s="102">
        <f>'Species Results'!C32</f>
        <v>3</v>
      </c>
      <c r="C125" s="102">
        <f>'Species Results'!D32</f>
        <v>5</v>
      </c>
      <c r="D125" s="102" t="str">
        <f>'Species Results'!E32</f>
        <v>Threel Seeker</v>
      </c>
      <c r="E125" s="102" t="str">
        <f>'Species Results'!F32</f>
        <v>Rocky Stoltz</v>
      </c>
      <c r="F125" s="102" t="str">
        <f>'Species Results'!G32</f>
        <v>Coho</v>
      </c>
      <c r="G125" s="103">
        <f>'Species Results'!H32</f>
        <v>8.1999999999999993</v>
      </c>
      <c r="H125" s="103" t="s">
        <v>204</v>
      </c>
      <c r="I125" s="104">
        <f>'Species Results'!J32</f>
        <v>100</v>
      </c>
    </row>
    <row r="126" spans="2:9" hidden="1" x14ac:dyDescent="0.3">
      <c r="B126" s="102">
        <f>'Species Results'!C33</f>
        <v>4</v>
      </c>
      <c r="C126" s="102">
        <f>'Species Results'!D33</f>
        <v>67</v>
      </c>
      <c r="D126" s="102" t="str">
        <f>'Species Results'!E33</f>
        <v>Twisted Fisher</v>
      </c>
      <c r="E126" s="102" t="str">
        <f>'Species Results'!F33</f>
        <v>Darre Dykstra</v>
      </c>
      <c r="F126" s="102" t="str">
        <f>'Species Results'!G33</f>
        <v>Coho</v>
      </c>
      <c r="G126" s="103">
        <f>'Species Results'!H33</f>
        <v>8.1</v>
      </c>
      <c r="H126" s="103" t="s">
        <v>204</v>
      </c>
      <c r="I126" s="104">
        <f>'Species Results'!J33</f>
        <v>0</v>
      </c>
    </row>
    <row r="127" spans="2:9" hidden="1" x14ac:dyDescent="0.3">
      <c r="B127" s="102">
        <f>'Species Results'!C34</f>
        <v>5</v>
      </c>
      <c r="C127" s="102">
        <f>'Species Results'!D34</f>
        <v>36</v>
      </c>
      <c r="D127" s="102" t="str">
        <f>'Species Results'!E34</f>
        <v>Net Em</v>
      </c>
      <c r="E127" s="102" t="str">
        <f>'Species Results'!F34</f>
        <v>Austin Nicholls</v>
      </c>
      <c r="F127" s="102" t="str">
        <f>'Species Results'!G34</f>
        <v>Coho</v>
      </c>
      <c r="G127" s="103">
        <f>'Species Results'!H34</f>
        <v>8.06</v>
      </c>
      <c r="H127" s="103" t="s">
        <v>204</v>
      </c>
      <c r="I127" s="104">
        <f>'Species Results'!J34</f>
        <v>0</v>
      </c>
    </row>
    <row r="128" spans="2:9" hidden="1" x14ac:dyDescent="0.3">
      <c r="B128" s="102">
        <f>'Species Results'!C35</f>
        <v>6</v>
      </c>
      <c r="C128" s="102">
        <f>'Species Results'!D35</f>
        <v>69</v>
      </c>
      <c r="D128" s="102" t="str">
        <f>'Species Results'!E35</f>
        <v>Stranger Ranger</v>
      </c>
      <c r="E128" s="102" t="str">
        <f>'Species Results'!F35</f>
        <v>Jon Cranford</v>
      </c>
      <c r="F128" s="102" t="str">
        <f>'Species Results'!G35</f>
        <v>Coho</v>
      </c>
      <c r="G128" s="103">
        <f>'Species Results'!H35</f>
        <v>8</v>
      </c>
      <c r="H128" s="103" t="s">
        <v>204</v>
      </c>
      <c r="I128" s="104">
        <f>'Species Results'!J35</f>
        <v>0</v>
      </c>
    </row>
    <row r="129" spans="2:9" hidden="1" x14ac:dyDescent="0.3">
      <c r="B129" s="102">
        <f>'Species Results'!C36</f>
        <v>7</v>
      </c>
      <c r="C129" s="102">
        <f>'Species Results'!D36</f>
        <v>1</v>
      </c>
      <c r="D129" s="102" t="str">
        <f>'Species Results'!E36</f>
        <v>Mis-B-Havin</v>
      </c>
      <c r="E129" s="102" t="str">
        <f>'Species Results'!F36</f>
        <v>Scott Rice</v>
      </c>
      <c r="F129" s="102" t="str">
        <f>'Species Results'!G36</f>
        <v>Coho</v>
      </c>
      <c r="G129" s="103">
        <f>'Species Results'!H36</f>
        <v>7.95</v>
      </c>
      <c r="H129" s="103" t="s">
        <v>204</v>
      </c>
      <c r="I129" s="104">
        <f>'Species Results'!J36</f>
        <v>0</v>
      </c>
    </row>
    <row r="130" spans="2:9" hidden="1" x14ac:dyDescent="0.3">
      <c r="B130" s="102">
        <f>'Species Results'!C37</f>
        <v>8</v>
      </c>
      <c r="C130" s="102">
        <f>'Species Results'!D37</f>
        <v>21</v>
      </c>
      <c r="D130" s="102" t="str">
        <f>'Species Results'!E37</f>
        <v>Poseidon</v>
      </c>
      <c r="E130" s="102" t="str">
        <f>'Species Results'!F37</f>
        <v>Bill Kregel</v>
      </c>
      <c r="F130" s="102" t="str">
        <f>'Species Results'!G37</f>
        <v>Coho</v>
      </c>
      <c r="G130" s="103">
        <f>'Species Results'!H37</f>
        <v>7.94</v>
      </c>
      <c r="H130" s="103" t="s">
        <v>204</v>
      </c>
      <c r="I130" s="104">
        <f>'Species Results'!J37</f>
        <v>0</v>
      </c>
    </row>
    <row r="131" spans="2:9" hidden="1" x14ac:dyDescent="0.3">
      <c r="B131" s="102">
        <f>'Species Results'!C38</f>
        <v>9</v>
      </c>
      <c r="C131" s="102">
        <f>'Species Results'!D38</f>
        <v>90</v>
      </c>
      <c r="D131" s="102" t="str">
        <f>'Species Results'!E38</f>
        <v>Silver King</v>
      </c>
      <c r="E131" s="102" t="str">
        <f>'Species Results'!F38</f>
        <v>Kurt Pokrandt</v>
      </c>
      <c r="F131" s="102" t="str">
        <f>'Species Results'!G38</f>
        <v>Coho</v>
      </c>
      <c r="G131" s="103">
        <f>'Species Results'!H38</f>
        <v>7.82</v>
      </c>
      <c r="H131" s="103" t="s">
        <v>204</v>
      </c>
      <c r="I131" s="104">
        <f>'Species Results'!J38</f>
        <v>0</v>
      </c>
    </row>
    <row r="132" spans="2:9" hidden="1" x14ac:dyDescent="0.3">
      <c r="B132" s="102">
        <f>'Species Results'!C39</f>
        <v>10</v>
      </c>
      <c r="C132" s="102">
        <f>'Species Results'!D39</f>
        <v>65</v>
      </c>
      <c r="D132" s="102" t="str">
        <f>'Species Results'!E39</f>
        <v>Nexus</v>
      </c>
      <c r="E132" s="102" t="str">
        <f>'Species Results'!F39</f>
        <v>Robert Hills</v>
      </c>
      <c r="F132" s="102" t="str">
        <f>'Species Results'!G39</f>
        <v>Coho</v>
      </c>
      <c r="G132" s="103">
        <f>'Species Results'!H39</f>
        <v>7.58</v>
      </c>
      <c r="H132" s="103" t="s">
        <v>204</v>
      </c>
      <c r="I132" s="104">
        <f>'Species Results'!J39</f>
        <v>0</v>
      </c>
    </row>
    <row r="133" spans="2:9" hidden="1" x14ac:dyDescent="0.3">
      <c r="B133" s="102">
        <f>'Species Results'!C40</f>
        <v>11</v>
      </c>
      <c r="C133" s="102">
        <f>'Species Results'!D40</f>
        <v>13</v>
      </c>
      <c r="D133" s="102" t="str">
        <f>'Species Results'!E40</f>
        <v>Show Stopper</v>
      </c>
      <c r="E133" s="102" t="str">
        <f>'Species Results'!F40</f>
        <v>Jason Maxwell</v>
      </c>
      <c r="F133" s="102" t="str">
        <f>'Species Results'!G40</f>
        <v>Coho</v>
      </c>
      <c r="G133" s="103">
        <f>'Species Results'!H40</f>
        <v>7.58</v>
      </c>
      <c r="H133" s="103" t="s">
        <v>204</v>
      </c>
      <c r="I133" s="104">
        <f>'Species Results'!J40</f>
        <v>0</v>
      </c>
    </row>
    <row r="134" spans="2:9" hidden="1" x14ac:dyDescent="0.3">
      <c r="B134" s="102">
        <f>'Species Results'!C41</f>
        <v>12</v>
      </c>
      <c r="C134" s="102">
        <f>'Species Results'!D41</f>
        <v>91</v>
      </c>
      <c r="D134" s="102" t="str">
        <f>'Species Results'!E41</f>
        <v>Dog House II</v>
      </c>
      <c r="E134" s="102" t="str">
        <f>'Species Results'!F41</f>
        <v>Nate Radke</v>
      </c>
      <c r="F134" s="102" t="str">
        <f>'Species Results'!G41</f>
        <v>Coho</v>
      </c>
      <c r="G134" s="103">
        <f>'Species Results'!H41</f>
        <v>7.22</v>
      </c>
      <c r="H134" s="103" t="s">
        <v>204</v>
      </c>
      <c r="I134" s="104">
        <f>'Species Results'!J41</f>
        <v>0</v>
      </c>
    </row>
    <row r="135" spans="2:9" hidden="1" x14ac:dyDescent="0.3">
      <c r="B135" s="102">
        <f>'Species Results'!C42</f>
        <v>13</v>
      </c>
      <c r="C135" s="102">
        <f>'Species Results'!D42</f>
        <v>91</v>
      </c>
      <c r="D135" s="102" t="str">
        <f>'Species Results'!E42</f>
        <v>Dog House II</v>
      </c>
      <c r="E135" s="102" t="str">
        <f>'Species Results'!F42</f>
        <v>Nate Radke</v>
      </c>
      <c r="F135" s="102" t="str">
        <f>'Species Results'!G42</f>
        <v>Coho</v>
      </c>
      <c r="G135" s="103">
        <f>'Species Results'!H42</f>
        <v>7.16</v>
      </c>
      <c r="H135" s="103" t="s">
        <v>204</v>
      </c>
      <c r="I135" s="104">
        <f>'Species Results'!J42</f>
        <v>0</v>
      </c>
    </row>
    <row r="136" spans="2:9" hidden="1" x14ac:dyDescent="0.3">
      <c r="B136" s="102">
        <f>'Species Results'!C43</f>
        <v>14</v>
      </c>
      <c r="C136" s="102">
        <f>'Species Results'!D43</f>
        <v>59</v>
      </c>
      <c r="D136" s="102" t="str">
        <f>'Species Results'!E43</f>
        <v>Finding Nemo</v>
      </c>
      <c r="E136" s="102" t="str">
        <f>'Species Results'!F43</f>
        <v>Samuel Dixon</v>
      </c>
      <c r="F136" s="102" t="str">
        <f>'Species Results'!G43</f>
        <v>Coho</v>
      </c>
      <c r="G136" s="103">
        <f>'Species Results'!H43</f>
        <v>6.8</v>
      </c>
      <c r="H136" s="103" t="s">
        <v>204</v>
      </c>
      <c r="I136" s="104">
        <f>'Species Results'!J43</f>
        <v>0</v>
      </c>
    </row>
    <row r="137" spans="2:9" hidden="1" x14ac:dyDescent="0.3">
      <c r="B137" s="102">
        <f>'Species Results'!C44</f>
        <v>15</v>
      </c>
      <c r="C137" s="102">
        <f>'Species Results'!D44</f>
        <v>5</v>
      </c>
      <c r="D137" s="102" t="str">
        <f>'Species Results'!E44</f>
        <v>Threel Seeker</v>
      </c>
      <c r="E137" s="102" t="str">
        <f>'Species Results'!F44</f>
        <v>Rocky Stoltz</v>
      </c>
      <c r="F137" s="102" t="str">
        <f>'Species Results'!G44</f>
        <v>Coho</v>
      </c>
      <c r="G137" s="103">
        <f>'Species Results'!H44</f>
        <v>6.6</v>
      </c>
      <c r="H137" s="103" t="s">
        <v>204</v>
      </c>
      <c r="I137" s="104">
        <f>'Species Results'!J44</f>
        <v>0</v>
      </c>
    </row>
    <row r="138" spans="2:9" hidden="1" x14ac:dyDescent="0.3">
      <c r="B138" s="102">
        <f>'Species Results'!C45</f>
        <v>16</v>
      </c>
      <c r="C138" s="102">
        <f>'Species Results'!D45</f>
        <v>83</v>
      </c>
      <c r="D138" s="102" t="str">
        <f>'Species Results'!E45</f>
        <v>Manuel Labor</v>
      </c>
      <c r="E138" s="102" t="str">
        <f>'Species Results'!F45</f>
        <v>Jennifer Myers</v>
      </c>
      <c r="F138" s="102" t="str">
        <f>'Species Results'!G45</f>
        <v>Coho</v>
      </c>
      <c r="G138" s="103">
        <f>'Species Results'!H45</f>
        <v>6.58</v>
      </c>
      <c r="H138" s="103" t="s">
        <v>204</v>
      </c>
      <c r="I138" s="104">
        <f>'Species Results'!J45</f>
        <v>0</v>
      </c>
    </row>
    <row r="139" spans="2:9" hidden="1" x14ac:dyDescent="0.3">
      <c r="B139" s="102">
        <f>'Species Results'!C46</f>
        <v>17</v>
      </c>
      <c r="C139" s="102">
        <f>'Species Results'!D46</f>
        <v>44</v>
      </c>
      <c r="D139" s="102" t="str">
        <f>'Species Results'!E46</f>
        <v>Rays The Limit</v>
      </c>
      <c r="E139" s="102" t="str">
        <f>'Species Results'!F46</f>
        <v>Andy Korducki</v>
      </c>
      <c r="F139" s="102" t="str">
        <f>'Species Results'!G46</f>
        <v>Coho</v>
      </c>
      <c r="G139" s="103">
        <f>'Species Results'!H46</f>
        <v>6.44</v>
      </c>
      <c r="H139" s="103" t="s">
        <v>204</v>
      </c>
      <c r="I139" s="104">
        <f>'Species Results'!J46</f>
        <v>0</v>
      </c>
    </row>
    <row r="140" spans="2:9" hidden="1" x14ac:dyDescent="0.3">
      <c r="B140" s="102">
        <f>'Species Results'!C47</f>
        <v>18</v>
      </c>
      <c r="C140" s="102">
        <f>'Species Results'!D47</f>
        <v>22</v>
      </c>
      <c r="D140" s="102" t="str">
        <f>'Species Results'!E47</f>
        <v>Fish Licker</v>
      </c>
      <c r="E140" s="102" t="str">
        <f>'Species Results'!F47</f>
        <v>Michael Vetting</v>
      </c>
      <c r="F140" s="102" t="str">
        <f>'Species Results'!G47</f>
        <v>Coho</v>
      </c>
      <c r="G140" s="103">
        <f>'Species Results'!H47</f>
        <v>6.42</v>
      </c>
      <c r="H140" s="103" t="s">
        <v>204</v>
      </c>
      <c r="I140" s="104">
        <f>'Species Results'!J47</f>
        <v>0</v>
      </c>
    </row>
    <row r="141" spans="2:9" hidden="1" x14ac:dyDescent="0.3">
      <c r="B141" s="102">
        <f>'Species Results'!C48</f>
        <v>19</v>
      </c>
      <c r="C141" s="102">
        <f>'Species Results'!D48</f>
        <v>65</v>
      </c>
      <c r="D141" s="102" t="str">
        <f>'Species Results'!E48</f>
        <v>Nexus</v>
      </c>
      <c r="E141" s="102" t="str">
        <f>'Species Results'!F48</f>
        <v>Robert Hills</v>
      </c>
      <c r="F141" s="102" t="str">
        <f>'Species Results'!G48</f>
        <v>Coho</v>
      </c>
      <c r="G141" s="103">
        <f>'Species Results'!H48</f>
        <v>6.16</v>
      </c>
      <c r="H141" s="103" t="s">
        <v>204</v>
      </c>
      <c r="I141" s="104">
        <f>'Species Results'!J48</f>
        <v>0</v>
      </c>
    </row>
    <row r="142" spans="2:9" hidden="1" x14ac:dyDescent="0.3">
      <c r="B142" s="102">
        <f>'Species Results'!C49</f>
        <v>20</v>
      </c>
      <c r="C142" s="102">
        <f>'Species Results'!D49</f>
        <v>17</v>
      </c>
      <c r="D142" s="102" t="str">
        <f>'Species Results'!E49</f>
        <v>Cooler Management</v>
      </c>
      <c r="E142" s="102" t="str">
        <f>'Species Results'!F49</f>
        <v>Robert Ryan</v>
      </c>
      <c r="F142" s="102" t="str">
        <f>'Species Results'!G49</f>
        <v>Coho</v>
      </c>
      <c r="G142" s="103">
        <f>'Species Results'!H49</f>
        <v>6.16</v>
      </c>
      <c r="H142" s="103" t="s">
        <v>204</v>
      </c>
      <c r="I142" s="104">
        <f>'Species Results'!J49</f>
        <v>0</v>
      </c>
    </row>
    <row r="143" spans="2:9" hidden="1" x14ac:dyDescent="0.3">
      <c r="B143" s="102">
        <f>'Species Results'!C50</f>
        <v>21</v>
      </c>
      <c r="C143" s="102">
        <f>'Species Results'!D50</f>
        <v>46</v>
      </c>
      <c r="D143" s="102" t="str">
        <f>'Species Results'!E50</f>
        <v>Steel’n Strikes</v>
      </c>
      <c r="E143" s="102" t="str">
        <f>'Species Results'!F50</f>
        <v>Tyler Peck</v>
      </c>
      <c r="F143" s="102" t="str">
        <f>'Species Results'!G50</f>
        <v>Coho</v>
      </c>
      <c r="G143" s="103">
        <f>'Species Results'!H50</f>
        <v>6.14</v>
      </c>
      <c r="H143" s="103" t="s">
        <v>204</v>
      </c>
      <c r="I143" s="104">
        <f>'Species Results'!J50</f>
        <v>0</v>
      </c>
    </row>
    <row r="144" spans="2:9" hidden="1" x14ac:dyDescent="0.3">
      <c r="B144" s="102">
        <f>'Species Results'!C51</f>
        <v>22</v>
      </c>
      <c r="C144" s="102">
        <f>'Species Results'!D51</f>
        <v>24</v>
      </c>
      <c r="D144" s="102" t="str">
        <f>'Species Results'!E51</f>
        <v>Sea Cat</v>
      </c>
      <c r="E144" s="102" t="str">
        <f>'Species Results'!F51</f>
        <v>Robert Petersen</v>
      </c>
      <c r="F144" s="102" t="str">
        <f>'Species Results'!G51</f>
        <v>Coho</v>
      </c>
      <c r="G144" s="103">
        <f>'Species Results'!H51</f>
        <v>6.04</v>
      </c>
      <c r="H144" s="103" t="s">
        <v>204</v>
      </c>
      <c r="I144" s="104">
        <f>'Species Results'!J51</f>
        <v>0</v>
      </c>
    </row>
    <row r="145" spans="2:9" hidden="1" x14ac:dyDescent="0.3">
      <c r="B145" s="102">
        <f>'Species Results'!C52</f>
        <v>23</v>
      </c>
      <c r="C145" s="102">
        <f>'Species Results'!D52</f>
        <v>49</v>
      </c>
      <c r="D145" s="102" t="str">
        <f>'Species Results'!E52</f>
        <v>Trolling Titans</v>
      </c>
      <c r="E145" s="102" t="str">
        <f>'Species Results'!F52</f>
        <v>Luke Jajtner</v>
      </c>
      <c r="F145" s="102" t="str">
        <f>'Species Results'!G52</f>
        <v>Coho</v>
      </c>
      <c r="G145" s="103">
        <f>'Species Results'!H52</f>
        <v>5.68</v>
      </c>
      <c r="H145" s="103" t="s">
        <v>204</v>
      </c>
      <c r="I145" s="104">
        <f>'Species Results'!J52</f>
        <v>0</v>
      </c>
    </row>
    <row r="146" spans="2:9" hidden="1" x14ac:dyDescent="0.3">
      <c r="B146" s="102">
        <f>'Species Results'!C53</f>
        <v>24</v>
      </c>
      <c r="C146" s="102">
        <f>'Species Results'!D53</f>
        <v>27</v>
      </c>
      <c r="D146" s="102" t="str">
        <f>'Species Results'!E53</f>
        <v>Irish Lady</v>
      </c>
      <c r="E146" s="102" t="str">
        <f>'Species Results'!F53</f>
        <v>Jason Campbell</v>
      </c>
      <c r="F146" s="102" t="str">
        <f>'Species Results'!G53</f>
        <v>Coho</v>
      </c>
      <c r="G146" s="103">
        <f>'Species Results'!H53</f>
        <v>5.6</v>
      </c>
      <c r="H146" s="103" t="s">
        <v>204</v>
      </c>
      <c r="I146" s="104">
        <f>'Species Results'!J53</f>
        <v>0</v>
      </c>
    </row>
    <row r="147" spans="2:9" hidden="1" x14ac:dyDescent="0.3">
      <c r="B147" s="102">
        <f>'Species Results'!C54</f>
        <v>25</v>
      </c>
      <c r="C147" s="102">
        <f>'Species Results'!D54</f>
        <v>61</v>
      </c>
      <c r="D147" s="102" t="str">
        <f>'Species Results'!E54</f>
        <v>Slappin Salmons</v>
      </c>
      <c r="E147" s="102" t="str">
        <f>'Species Results'!F54</f>
        <v>Randal Heald</v>
      </c>
      <c r="F147" s="102" t="str">
        <f>'Species Results'!G54</f>
        <v>Coho</v>
      </c>
      <c r="G147" s="103">
        <f>'Species Results'!H54</f>
        <v>5.5</v>
      </c>
      <c r="H147" s="103" t="s">
        <v>204</v>
      </c>
      <c r="I147" s="104">
        <f>'Species Results'!J54</f>
        <v>0</v>
      </c>
    </row>
    <row r="148" spans="2:9" hidden="1" x14ac:dyDescent="0.3">
      <c r="B148" s="102">
        <f>'Species Results'!C55</f>
        <v>26</v>
      </c>
      <c r="C148" s="102">
        <f>'Species Results'!D55</f>
        <v>22</v>
      </c>
      <c r="D148" s="102" t="str">
        <f>'Species Results'!E55</f>
        <v>Fish Licker</v>
      </c>
      <c r="E148" s="102" t="str">
        <f>'Species Results'!F55</f>
        <v>Michael Vetting</v>
      </c>
      <c r="F148" s="102" t="str">
        <f>'Species Results'!G55</f>
        <v>Coho</v>
      </c>
      <c r="G148" s="103">
        <f>'Species Results'!H55</f>
        <v>5.32</v>
      </c>
      <c r="H148" s="103" t="s">
        <v>204</v>
      </c>
      <c r="I148" s="104">
        <f>'Species Results'!J55</f>
        <v>0</v>
      </c>
    </row>
    <row r="149" spans="2:9" hidden="1" x14ac:dyDescent="0.3">
      <c r="B149" s="102">
        <f>'Species Results'!C56</f>
        <v>27</v>
      </c>
      <c r="C149" s="102">
        <f>'Species Results'!D56</f>
        <v>65</v>
      </c>
      <c r="D149" s="102" t="str">
        <f>'Species Results'!E56</f>
        <v>Nexus</v>
      </c>
      <c r="E149" s="102" t="str">
        <f>'Species Results'!F56</f>
        <v>Robert Hills</v>
      </c>
      <c r="F149" s="102" t="str">
        <f>'Species Results'!G56</f>
        <v>Coho</v>
      </c>
      <c r="G149" s="103">
        <f>'Species Results'!H56</f>
        <v>5.0999999999999996</v>
      </c>
      <c r="H149" s="103" t="s">
        <v>204</v>
      </c>
      <c r="I149" s="104">
        <f>'Species Results'!J56</f>
        <v>0</v>
      </c>
    </row>
    <row r="150" spans="2:9" hidden="1" x14ac:dyDescent="0.3">
      <c r="B150" s="102">
        <f>'Species Results'!C57</f>
        <v>28</v>
      </c>
      <c r="C150" s="102">
        <f>'Species Results'!D57</f>
        <v>82</v>
      </c>
      <c r="D150" s="102" t="str">
        <f>'Species Results'!E57</f>
        <v>Daly Double</v>
      </c>
      <c r="E150" s="102" t="str">
        <f>'Species Results'!F57</f>
        <v>Mike Daly</v>
      </c>
      <c r="F150" s="102" t="str">
        <f>'Species Results'!G57</f>
        <v>Coho</v>
      </c>
      <c r="G150" s="103">
        <f>'Species Results'!H57</f>
        <v>4.92</v>
      </c>
      <c r="H150" s="103" t="s">
        <v>204</v>
      </c>
      <c r="I150" s="104">
        <f>'Species Results'!J57</f>
        <v>0</v>
      </c>
    </row>
    <row r="151" spans="2:9" hidden="1" x14ac:dyDescent="0.3">
      <c r="B151" s="102">
        <f>'Species Results'!C58</f>
        <v>29</v>
      </c>
      <c r="C151" s="102">
        <f>'Species Results'!D58</f>
        <v>22</v>
      </c>
      <c r="D151" s="102" t="str">
        <f>'Species Results'!E58</f>
        <v>Fish Licker</v>
      </c>
      <c r="E151" s="102" t="str">
        <f>'Species Results'!F58</f>
        <v>Michael Vetting</v>
      </c>
      <c r="F151" s="102" t="str">
        <f>'Species Results'!G58</f>
        <v>Coho</v>
      </c>
      <c r="G151" s="103">
        <f>'Species Results'!H58</f>
        <v>4.7</v>
      </c>
      <c r="H151" s="103" t="s">
        <v>204</v>
      </c>
      <c r="I151" s="104">
        <f>'Species Results'!J58</f>
        <v>0</v>
      </c>
    </row>
    <row r="152" spans="2:9" hidden="1" x14ac:dyDescent="0.3">
      <c r="B152" s="102">
        <f>'Species Results'!C59</f>
        <v>30</v>
      </c>
      <c r="C152" s="102">
        <f>'Species Results'!D59</f>
        <v>65</v>
      </c>
      <c r="D152" s="102" t="str">
        <f>'Species Results'!E59</f>
        <v>Nexus</v>
      </c>
      <c r="E152" s="102" t="str">
        <f>'Species Results'!F59</f>
        <v>Robert Hills</v>
      </c>
      <c r="F152" s="102" t="str">
        <f>'Species Results'!G59</f>
        <v>Coho</v>
      </c>
      <c r="G152" s="103">
        <f>'Species Results'!H59</f>
        <v>4.3600000000000003</v>
      </c>
      <c r="H152" s="103" t="s">
        <v>204</v>
      </c>
      <c r="I152" s="104">
        <f>'Species Results'!J59</f>
        <v>0</v>
      </c>
    </row>
    <row r="153" spans="2:9" hidden="1" x14ac:dyDescent="0.3">
      <c r="B153" s="102">
        <f>'Species Results'!C60</f>
        <v>31</v>
      </c>
      <c r="C153" s="102">
        <f>'Species Results'!D60</f>
        <v>86</v>
      </c>
      <c r="D153" s="102" t="str">
        <f>'Species Results'!E60</f>
        <v>Kid N Me</v>
      </c>
      <c r="E153" s="102" t="str">
        <f>'Species Results'!F60</f>
        <v>Dave Bowe</v>
      </c>
      <c r="F153" s="102" t="str">
        <f>'Species Results'!G60</f>
        <v>Coho</v>
      </c>
      <c r="G153" s="103">
        <f>'Species Results'!H60</f>
        <v>3.7</v>
      </c>
      <c r="H153" s="103" t="s">
        <v>204</v>
      </c>
      <c r="I153" s="104">
        <f>'Species Results'!J60</f>
        <v>0</v>
      </c>
    </row>
    <row r="154" spans="2:9" x14ac:dyDescent="0.3">
      <c r="B154" s="102">
        <f>'Species Results'!C61</f>
        <v>32</v>
      </c>
      <c r="C154" s="102">
        <f>'Species Results'!D61</f>
        <v>66</v>
      </c>
      <c r="D154" s="102" t="str">
        <f>'Species Results'!E61</f>
        <v>Hook-N-Fly ll</v>
      </c>
      <c r="E154" s="102" t="str">
        <f>'Species Results'!F61</f>
        <v>Brian Caminiti</v>
      </c>
      <c r="F154" s="102" t="str">
        <f>'Species Results'!G61</f>
        <v>Coho</v>
      </c>
      <c r="G154" s="103">
        <f>'Species Results'!H61</f>
        <v>1.76</v>
      </c>
      <c r="H154" s="103" t="s">
        <v>204</v>
      </c>
      <c r="I154" s="104">
        <f>'Species Results'!J61</f>
        <v>50</v>
      </c>
    </row>
    <row r="155" spans="2:9" x14ac:dyDescent="0.3">
      <c r="B155" s="102">
        <f>'Species Results'!C62</f>
        <v>1</v>
      </c>
      <c r="C155" s="102">
        <f>'Species Results'!D62</f>
        <v>34</v>
      </c>
      <c r="D155" s="102" t="str">
        <f>'Species Results'!E62</f>
        <v>E-Aye-O</v>
      </c>
      <c r="E155" s="102" t="str">
        <f>'Species Results'!F62</f>
        <v>Jess Tikusis</v>
      </c>
      <c r="F155" s="102" t="str">
        <f>'Species Results'!G62</f>
        <v>Laker</v>
      </c>
      <c r="G155" s="103">
        <f>'Species Results'!H62</f>
        <v>18.86</v>
      </c>
      <c r="H155" s="103" t="s">
        <v>204</v>
      </c>
      <c r="I155" s="104">
        <f>'Species Results'!J62</f>
        <v>250</v>
      </c>
    </row>
    <row r="156" spans="2:9" x14ac:dyDescent="0.3">
      <c r="B156" s="102">
        <f>'Species Results'!C63</f>
        <v>2</v>
      </c>
      <c r="C156" s="102">
        <f>'Species Results'!D63</f>
        <v>10</v>
      </c>
      <c r="D156" s="102" t="str">
        <f>'Species Results'!E63</f>
        <v>Salmon King</v>
      </c>
      <c r="E156" s="102" t="str">
        <f>'Species Results'!F63</f>
        <v>David Kallie</v>
      </c>
      <c r="F156" s="102" t="str">
        <f>'Species Results'!G63</f>
        <v>Laker</v>
      </c>
      <c r="G156" s="103">
        <f>'Species Results'!H63</f>
        <v>18.82</v>
      </c>
      <c r="H156" s="103" t="s">
        <v>204</v>
      </c>
      <c r="I156" s="104">
        <f>'Species Results'!J63</f>
        <v>150</v>
      </c>
    </row>
    <row r="157" spans="2:9" x14ac:dyDescent="0.3">
      <c r="B157" s="102">
        <f>'Species Results'!C64</f>
        <v>3</v>
      </c>
      <c r="C157" s="102">
        <f>'Species Results'!D64</f>
        <v>37</v>
      </c>
      <c r="D157" s="102" t="str">
        <f>'Species Results'!E64</f>
        <v>Net Result</v>
      </c>
      <c r="E157" s="102" t="str">
        <f>'Species Results'!F64</f>
        <v>Chris Miller</v>
      </c>
      <c r="F157" s="102" t="str">
        <f>'Species Results'!G64</f>
        <v>Laker</v>
      </c>
      <c r="G157" s="103">
        <f>'Species Results'!H64</f>
        <v>17.96</v>
      </c>
      <c r="H157" s="103" t="s">
        <v>204</v>
      </c>
      <c r="I157" s="104">
        <f>'Species Results'!J64</f>
        <v>100</v>
      </c>
    </row>
    <row r="158" spans="2:9" hidden="1" x14ac:dyDescent="0.3">
      <c r="B158" s="102">
        <f>'Species Results'!C65</f>
        <v>4</v>
      </c>
      <c r="C158" s="102">
        <f>'Species Results'!D65</f>
        <v>90</v>
      </c>
      <c r="D158" s="102" t="str">
        <f>'Species Results'!E65</f>
        <v>Silver King</v>
      </c>
      <c r="E158" s="102" t="str">
        <f>'Species Results'!F65</f>
        <v>Kurt Pokrandt</v>
      </c>
      <c r="F158" s="102" t="str">
        <f>'Species Results'!G65</f>
        <v>Laker</v>
      </c>
      <c r="G158" s="103">
        <f>'Species Results'!H65</f>
        <v>17.8</v>
      </c>
      <c r="H158" s="103" t="s">
        <v>204</v>
      </c>
      <c r="I158" s="104">
        <f>'Species Results'!J65</f>
        <v>0</v>
      </c>
    </row>
    <row r="159" spans="2:9" hidden="1" x14ac:dyDescent="0.3">
      <c r="B159" s="102">
        <f>'Species Results'!C66</f>
        <v>5</v>
      </c>
      <c r="C159" s="102">
        <f>'Species Results'!D66</f>
        <v>37</v>
      </c>
      <c r="D159" s="102" t="str">
        <f>'Species Results'!E66</f>
        <v>Net Result</v>
      </c>
      <c r="E159" s="102" t="str">
        <f>'Species Results'!F66</f>
        <v>Chris Miller</v>
      </c>
      <c r="F159" s="102" t="str">
        <f>'Species Results'!G66</f>
        <v>Laker</v>
      </c>
      <c r="G159" s="103">
        <f>'Species Results'!H66</f>
        <v>17.420000000000002</v>
      </c>
      <c r="H159" s="103" t="s">
        <v>204</v>
      </c>
      <c r="I159" s="104">
        <f>'Species Results'!J66</f>
        <v>0</v>
      </c>
    </row>
    <row r="160" spans="2:9" hidden="1" x14ac:dyDescent="0.3">
      <c r="B160" s="102">
        <f>'Species Results'!C67</f>
        <v>6</v>
      </c>
      <c r="C160" s="102">
        <f>'Species Results'!D67</f>
        <v>85</v>
      </c>
      <c r="D160" s="102" t="str">
        <f>'Species Results'!E67</f>
        <v>Sea Mate</v>
      </c>
      <c r="E160" s="102" t="str">
        <f>'Species Results'!F67</f>
        <v>Ted Foti</v>
      </c>
      <c r="F160" s="102" t="str">
        <f>'Species Results'!G67</f>
        <v>Laker</v>
      </c>
      <c r="G160" s="103">
        <f>'Species Results'!H67</f>
        <v>17.28</v>
      </c>
      <c r="H160" s="103" t="s">
        <v>204</v>
      </c>
      <c r="I160" s="104">
        <f>'Species Results'!J67</f>
        <v>0</v>
      </c>
    </row>
    <row r="161" spans="2:9" hidden="1" x14ac:dyDescent="0.3">
      <c r="B161" s="102">
        <f>'Species Results'!C68</f>
        <v>7</v>
      </c>
      <c r="C161" s="102">
        <f>'Species Results'!D68</f>
        <v>14</v>
      </c>
      <c r="D161" s="102" t="str">
        <f>'Species Results'!E68</f>
        <v>Salmon Safari</v>
      </c>
      <c r="E161" s="102" t="str">
        <f>'Species Results'!F68</f>
        <v>Rick Sasek</v>
      </c>
      <c r="F161" s="102" t="str">
        <f>'Species Results'!G68</f>
        <v>Laker</v>
      </c>
      <c r="G161" s="103">
        <f>'Species Results'!H68</f>
        <v>15.96</v>
      </c>
      <c r="H161" s="103" t="s">
        <v>204</v>
      </c>
      <c r="I161" s="104">
        <f>'Species Results'!J68</f>
        <v>0</v>
      </c>
    </row>
    <row r="162" spans="2:9" hidden="1" x14ac:dyDescent="0.3">
      <c r="B162" s="102">
        <f>'Species Results'!C69</f>
        <v>8</v>
      </c>
      <c r="C162" s="102">
        <f>'Species Results'!D69</f>
        <v>37</v>
      </c>
      <c r="D162" s="102" t="str">
        <f>'Species Results'!E69</f>
        <v>Net Result</v>
      </c>
      <c r="E162" s="102" t="str">
        <f>'Species Results'!F69</f>
        <v>Chris Miller</v>
      </c>
      <c r="F162" s="102" t="str">
        <f>'Species Results'!G69</f>
        <v>Laker</v>
      </c>
      <c r="G162" s="103">
        <f>'Species Results'!H69</f>
        <v>15.88</v>
      </c>
      <c r="H162" s="103" t="s">
        <v>204</v>
      </c>
      <c r="I162" s="104">
        <f>'Species Results'!J69</f>
        <v>0</v>
      </c>
    </row>
    <row r="163" spans="2:9" hidden="1" x14ac:dyDescent="0.3">
      <c r="B163" s="102">
        <f>'Species Results'!C70</f>
        <v>9</v>
      </c>
      <c r="C163" s="102">
        <f>'Species Results'!D70</f>
        <v>70</v>
      </c>
      <c r="D163" s="102" t="str">
        <f>'Species Results'!E70</f>
        <v>The wiz</v>
      </c>
      <c r="E163" s="102" t="str">
        <f>'Species Results'!F70</f>
        <v>John Wierzba</v>
      </c>
      <c r="F163" s="102" t="str">
        <f>'Species Results'!G70</f>
        <v>Laker</v>
      </c>
      <c r="G163" s="103">
        <f>'Species Results'!H70</f>
        <v>14.84</v>
      </c>
      <c r="H163" s="103" t="s">
        <v>204</v>
      </c>
      <c r="I163" s="104">
        <f>'Species Results'!J70</f>
        <v>0</v>
      </c>
    </row>
    <row r="164" spans="2:9" hidden="1" x14ac:dyDescent="0.3">
      <c r="B164" s="102">
        <f>'Species Results'!C71</f>
        <v>10</v>
      </c>
      <c r="C164" s="102">
        <f>'Species Results'!D71</f>
        <v>62</v>
      </c>
      <c r="D164" s="102" t="str">
        <f>'Species Results'!E71</f>
        <v>Rigged and Ready</v>
      </c>
      <c r="E164" s="102" t="str">
        <f>'Species Results'!F71</f>
        <v>Kirk Kapfhanmmer</v>
      </c>
      <c r="F164" s="102" t="str">
        <f>'Species Results'!G71</f>
        <v>Laker</v>
      </c>
      <c r="G164" s="103">
        <f>'Species Results'!H71</f>
        <v>14.08</v>
      </c>
      <c r="H164" s="103" t="s">
        <v>204</v>
      </c>
      <c r="I164" s="104">
        <f>'Species Results'!J71</f>
        <v>0</v>
      </c>
    </row>
    <row r="165" spans="2:9" hidden="1" x14ac:dyDescent="0.3">
      <c r="B165" s="102">
        <f>'Species Results'!C72</f>
        <v>11</v>
      </c>
      <c r="C165" s="102">
        <f>'Species Results'!D72</f>
        <v>86</v>
      </c>
      <c r="D165" s="102" t="str">
        <f>'Species Results'!E72</f>
        <v>Kid N Me</v>
      </c>
      <c r="E165" s="102" t="str">
        <f>'Species Results'!F72</f>
        <v>Dave Bowe</v>
      </c>
      <c r="F165" s="102" t="str">
        <f>'Species Results'!G72</f>
        <v>Laker</v>
      </c>
      <c r="G165" s="103">
        <f>'Species Results'!H72</f>
        <v>14.06</v>
      </c>
      <c r="H165" s="103" t="s">
        <v>204</v>
      </c>
      <c r="I165" s="104">
        <f>'Species Results'!J72</f>
        <v>0</v>
      </c>
    </row>
    <row r="166" spans="2:9" hidden="1" x14ac:dyDescent="0.3">
      <c r="B166" s="102">
        <f>'Species Results'!C73</f>
        <v>12</v>
      </c>
      <c r="C166" s="102">
        <f>'Species Results'!D73</f>
        <v>83</v>
      </c>
      <c r="D166" s="102" t="str">
        <f>'Species Results'!E73</f>
        <v>Manuel Labor</v>
      </c>
      <c r="E166" s="102" t="str">
        <f>'Species Results'!F73</f>
        <v>Jennifer Myers</v>
      </c>
      <c r="F166" s="102" t="str">
        <f>'Species Results'!G73</f>
        <v>Laker</v>
      </c>
      <c r="G166" s="103">
        <f>'Species Results'!H73</f>
        <v>13.44</v>
      </c>
      <c r="H166" s="103" t="s">
        <v>204</v>
      </c>
      <c r="I166" s="104">
        <f>'Species Results'!J73</f>
        <v>0</v>
      </c>
    </row>
    <row r="167" spans="2:9" hidden="1" x14ac:dyDescent="0.3">
      <c r="B167" s="102">
        <f>'Species Results'!C74</f>
        <v>13</v>
      </c>
      <c r="C167" s="102">
        <f>'Species Results'!D74</f>
        <v>33</v>
      </c>
      <c r="D167" s="102" t="str">
        <f>'Species Results'!E74</f>
        <v>Go-Devil</v>
      </c>
      <c r="E167" s="102" t="str">
        <f>'Species Results'!F74</f>
        <v>Stephen Ruppa</v>
      </c>
      <c r="F167" s="102" t="str">
        <f>'Species Results'!G74</f>
        <v>Laker</v>
      </c>
      <c r="G167" s="103">
        <f>'Species Results'!H74</f>
        <v>13.42</v>
      </c>
      <c r="H167" s="103" t="s">
        <v>204</v>
      </c>
      <c r="I167" s="104">
        <f>'Species Results'!J74</f>
        <v>0</v>
      </c>
    </row>
    <row r="168" spans="2:9" hidden="1" x14ac:dyDescent="0.3">
      <c r="B168" s="102">
        <f>'Species Results'!C75</f>
        <v>14</v>
      </c>
      <c r="C168" s="102">
        <f>'Species Results'!D75</f>
        <v>33</v>
      </c>
      <c r="D168" s="102" t="str">
        <f>'Species Results'!E75</f>
        <v>Go-Devil</v>
      </c>
      <c r="E168" s="102" t="str">
        <f>'Species Results'!F75</f>
        <v>Stephen Ruppa</v>
      </c>
      <c r="F168" s="102" t="str">
        <f>'Species Results'!G75</f>
        <v>Laker</v>
      </c>
      <c r="G168" s="103">
        <f>'Species Results'!H75</f>
        <v>13.08</v>
      </c>
      <c r="H168" s="103" t="s">
        <v>204</v>
      </c>
      <c r="I168" s="104">
        <f>'Species Results'!J75</f>
        <v>0</v>
      </c>
    </row>
    <row r="169" spans="2:9" hidden="1" x14ac:dyDescent="0.3">
      <c r="B169" s="102">
        <f>'Species Results'!C76</f>
        <v>15</v>
      </c>
      <c r="C169" s="102">
        <f>'Species Results'!D76</f>
        <v>33</v>
      </c>
      <c r="D169" s="102" t="str">
        <f>'Species Results'!E76</f>
        <v>Go-Devil</v>
      </c>
      <c r="E169" s="102" t="str">
        <f>'Species Results'!F76</f>
        <v>Stephen Ruppa</v>
      </c>
      <c r="F169" s="102" t="str">
        <f>'Species Results'!G76</f>
        <v>Laker</v>
      </c>
      <c r="G169" s="103">
        <f>'Species Results'!H76</f>
        <v>12.86</v>
      </c>
      <c r="H169" s="103" t="s">
        <v>204</v>
      </c>
      <c r="I169" s="104">
        <f>'Species Results'!J76</f>
        <v>0</v>
      </c>
    </row>
    <row r="170" spans="2:9" hidden="1" x14ac:dyDescent="0.3">
      <c r="B170" s="102">
        <f>'Species Results'!C77</f>
        <v>16</v>
      </c>
      <c r="C170" s="102">
        <f>'Species Results'!D77</f>
        <v>23</v>
      </c>
      <c r="D170" s="102" t="str">
        <f>'Species Results'!E77</f>
        <v>Elsie 531</v>
      </c>
      <c r="E170" s="102" t="str">
        <f>'Species Results'!F77</f>
        <v>Patrick Glenn</v>
      </c>
      <c r="F170" s="102" t="str">
        <f>'Species Results'!G77</f>
        <v>Laker</v>
      </c>
      <c r="G170" s="103">
        <f>'Species Results'!H77</f>
        <v>12.58</v>
      </c>
      <c r="H170" s="103" t="s">
        <v>204</v>
      </c>
      <c r="I170" s="104">
        <f>'Species Results'!J77</f>
        <v>0</v>
      </c>
    </row>
    <row r="171" spans="2:9" hidden="1" x14ac:dyDescent="0.3">
      <c r="B171" s="102">
        <f>'Species Results'!C78</f>
        <v>17</v>
      </c>
      <c r="C171" s="102">
        <f>'Species Results'!D78</f>
        <v>82</v>
      </c>
      <c r="D171" s="102" t="str">
        <f>'Species Results'!E78</f>
        <v>Daly Double</v>
      </c>
      <c r="E171" s="102" t="str">
        <f>'Species Results'!F78</f>
        <v>Mike Daly</v>
      </c>
      <c r="F171" s="102" t="str">
        <f>'Species Results'!G78</f>
        <v>Laker</v>
      </c>
      <c r="G171" s="103">
        <f>'Species Results'!H78</f>
        <v>11.66</v>
      </c>
      <c r="H171" s="103" t="s">
        <v>204</v>
      </c>
      <c r="I171" s="104">
        <f>'Species Results'!J78</f>
        <v>0</v>
      </c>
    </row>
    <row r="172" spans="2:9" hidden="1" x14ac:dyDescent="0.3">
      <c r="B172" s="102">
        <f>'Species Results'!C79</f>
        <v>18</v>
      </c>
      <c r="C172" s="102">
        <f>'Species Results'!D79</f>
        <v>61</v>
      </c>
      <c r="D172" s="102" t="str">
        <f>'Species Results'!E79</f>
        <v>Slappin Salmons</v>
      </c>
      <c r="E172" s="102" t="str">
        <f>'Species Results'!F79</f>
        <v>Randal Heald</v>
      </c>
      <c r="F172" s="102" t="str">
        <f>'Species Results'!G79</f>
        <v>Laker</v>
      </c>
      <c r="G172" s="103">
        <f>'Species Results'!H79</f>
        <v>10.78</v>
      </c>
      <c r="H172" s="103" t="s">
        <v>204</v>
      </c>
      <c r="I172" s="104">
        <f>'Species Results'!J79</f>
        <v>0</v>
      </c>
    </row>
    <row r="173" spans="2:9" hidden="1" x14ac:dyDescent="0.3">
      <c r="B173" s="102">
        <f>'Species Results'!C80</f>
        <v>19</v>
      </c>
      <c r="C173" s="102">
        <f>'Species Results'!D80</f>
        <v>86</v>
      </c>
      <c r="D173" s="102" t="str">
        <f>'Species Results'!E80</f>
        <v>Kid N Me</v>
      </c>
      <c r="E173" s="102" t="str">
        <f>'Species Results'!F80</f>
        <v>Dave Bowe</v>
      </c>
      <c r="F173" s="102" t="str">
        <f>'Species Results'!G80</f>
        <v>Laker</v>
      </c>
      <c r="G173" s="103">
        <f>'Species Results'!H80</f>
        <v>9.84</v>
      </c>
      <c r="H173" s="103" t="s">
        <v>204</v>
      </c>
      <c r="I173" s="104">
        <f>'Species Results'!J80</f>
        <v>0</v>
      </c>
    </row>
    <row r="174" spans="2:9" hidden="1" x14ac:dyDescent="0.3">
      <c r="B174" s="102">
        <f>'Species Results'!C81</f>
        <v>20</v>
      </c>
      <c r="C174" s="102">
        <f>'Species Results'!D81</f>
        <v>59</v>
      </c>
      <c r="D174" s="102" t="str">
        <f>'Species Results'!E81</f>
        <v>Finding Nemo</v>
      </c>
      <c r="E174" s="102" t="str">
        <f>'Species Results'!F81</f>
        <v>Samuel Dixon</v>
      </c>
      <c r="F174" s="102" t="str">
        <f>'Species Results'!G81</f>
        <v>Laker</v>
      </c>
      <c r="G174" s="103">
        <f>'Species Results'!H81</f>
        <v>7.44</v>
      </c>
      <c r="H174" s="103" t="s">
        <v>204</v>
      </c>
      <c r="I174" s="104">
        <f>'Species Results'!J81</f>
        <v>0</v>
      </c>
    </row>
    <row r="175" spans="2:9" x14ac:dyDescent="0.3">
      <c r="B175" s="102">
        <f>'Species Results'!C82</f>
        <v>21</v>
      </c>
      <c r="C175" s="102">
        <f>'Species Results'!D82</f>
        <v>65</v>
      </c>
      <c r="D175" s="102" t="str">
        <f>'Species Results'!E82</f>
        <v>Nexus</v>
      </c>
      <c r="E175" s="102" t="str">
        <f>'Species Results'!F82</f>
        <v>Robert Hills</v>
      </c>
      <c r="F175" s="102" t="str">
        <f>'Species Results'!G82</f>
        <v>Laker</v>
      </c>
      <c r="G175" s="103">
        <f>'Species Results'!H82</f>
        <v>5.44</v>
      </c>
      <c r="H175" s="103" t="s">
        <v>204</v>
      </c>
      <c r="I175" s="104">
        <f>'Species Results'!J82</f>
        <v>50</v>
      </c>
    </row>
    <row r="176" spans="2:9" x14ac:dyDescent="0.3">
      <c r="B176" s="102">
        <f>'Species Results'!C83</f>
        <v>1</v>
      </c>
      <c r="C176" s="102">
        <f>'Species Results'!D83</f>
        <v>10</v>
      </c>
      <c r="D176" s="102" t="str">
        <f>'Species Results'!E83</f>
        <v>Salmon King</v>
      </c>
      <c r="E176" s="102" t="str">
        <f>'Species Results'!F83</f>
        <v>David Kallie</v>
      </c>
      <c r="F176" s="102" t="str">
        <f>'Species Results'!G83</f>
        <v xml:space="preserve">Rainbow </v>
      </c>
      <c r="G176" s="103">
        <f>'Species Results'!H83</f>
        <v>10.14</v>
      </c>
      <c r="H176" s="103" t="s">
        <v>204</v>
      </c>
      <c r="I176" s="104">
        <f>'Species Results'!J83</f>
        <v>250</v>
      </c>
    </row>
    <row r="177" spans="2:9" x14ac:dyDescent="0.3">
      <c r="B177" s="102">
        <f>'Species Results'!C84</f>
        <v>2</v>
      </c>
      <c r="C177" s="102">
        <f>'Species Results'!D84</f>
        <v>10</v>
      </c>
      <c r="D177" s="102" t="str">
        <f>'Species Results'!E84</f>
        <v>Salmon King</v>
      </c>
      <c r="E177" s="102" t="str">
        <f>'Species Results'!F84</f>
        <v>David Kallie</v>
      </c>
      <c r="F177" s="102" t="str">
        <f>'Species Results'!G84</f>
        <v xml:space="preserve">Rainbow </v>
      </c>
      <c r="G177" s="103">
        <f>'Species Results'!H84</f>
        <v>9.61</v>
      </c>
      <c r="H177" s="103" t="s">
        <v>204</v>
      </c>
      <c r="I177" s="104">
        <f>'Species Results'!J84</f>
        <v>150</v>
      </c>
    </row>
    <row r="178" spans="2:9" x14ac:dyDescent="0.3">
      <c r="B178" s="102">
        <f>'Species Results'!C85</f>
        <v>3</v>
      </c>
      <c r="C178" s="102">
        <f>'Species Results'!D85</f>
        <v>18</v>
      </c>
      <c r="D178" s="102" t="str">
        <f>'Species Results'!E85</f>
        <v>Top Gum</v>
      </c>
      <c r="E178" s="102" t="str">
        <f>'Species Results'!F85</f>
        <v xml:space="preserve">Charles Stoianovici </v>
      </c>
      <c r="F178" s="102" t="str">
        <f>'Species Results'!G85</f>
        <v xml:space="preserve">Rainbow </v>
      </c>
      <c r="G178" s="103">
        <f>'Species Results'!H85</f>
        <v>9.44</v>
      </c>
      <c r="H178" s="103" t="s">
        <v>204</v>
      </c>
      <c r="I178" s="104">
        <f>'Species Results'!J85</f>
        <v>100</v>
      </c>
    </row>
    <row r="179" spans="2:9" hidden="1" x14ac:dyDescent="0.3">
      <c r="B179" s="102">
        <f>'Species Results'!C86</f>
        <v>4</v>
      </c>
      <c r="C179" s="102">
        <f>'Species Results'!D86</f>
        <v>13</v>
      </c>
      <c r="D179" s="102" t="str">
        <f>'Species Results'!E86</f>
        <v>Show Stopper</v>
      </c>
      <c r="E179" s="102" t="str">
        <f>'Species Results'!F86</f>
        <v>Jason Maxwell</v>
      </c>
      <c r="F179" s="102" t="str">
        <f>'Species Results'!G86</f>
        <v xml:space="preserve">Rainbow </v>
      </c>
      <c r="G179" s="103">
        <f>'Species Results'!H86</f>
        <v>9.1999999999999993</v>
      </c>
      <c r="H179" s="103" t="s">
        <v>204</v>
      </c>
      <c r="I179" s="104">
        <f>'Species Results'!J86</f>
        <v>0</v>
      </c>
    </row>
    <row r="180" spans="2:9" hidden="1" x14ac:dyDescent="0.3">
      <c r="B180" s="102">
        <f>'Species Results'!C87</f>
        <v>5</v>
      </c>
      <c r="C180" s="102">
        <f>'Species Results'!D87</f>
        <v>64</v>
      </c>
      <c r="D180" s="102" t="str">
        <f>'Species Results'!E87</f>
        <v>Susan Kim</v>
      </c>
      <c r="E180" s="102" t="str">
        <f>'Species Results'!F87</f>
        <v>Tim Gould</v>
      </c>
      <c r="F180" s="102" t="str">
        <f>'Species Results'!G87</f>
        <v xml:space="preserve">Rainbow </v>
      </c>
      <c r="G180" s="103">
        <f>'Species Results'!H87</f>
        <v>8.8000000000000007</v>
      </c>
      <c r="H180" s="103" t="s">
        <v>204</v>
      </c>
      <c r="I180" s="104">
        <f>'Species Results'!J87</f>
        <v>0</v>
      </c>
    </row>
    <row r="181" spans="2:9" hidden="1" x14ac:dyDescent="0.3">
      <c r="B181" s="102">
        <f>'Species Results'!C88</f>
        <v>6</v>
      </c>
      <c r="C181" s="102">
        <f>'Species Results'!D88</f>
        <v>21</v>
      </c>
      <c r="D181" s="102" t="str">
        <f>'Species Results'!E88</f>
        <v>Poseidon</v>
      </c>
      <c r="E181" s="102" t="str">
        <f>'Species Results'!F88</f>
        <v>Bill Kregel</v>
      </c>
      <c r="F181" s="102" t="str">
        <f>'Species Results'!G88</f>
        <v xml:space="preserve">Rainbow </v>
      </c>
      <c r="G181" s="103">
        <f>'Species Results'!H88</f>
        <v>8.66</v>
      </c>
      <c r="H181" s="103" t="s">
        <v>204</v>
      </c>
      <c r="I181" s="104">
        <f>'Species Results'!J88</f>
        <v>0</v>
      </c>
    </row>
    <row r="182" spans="2:9" hidden="1" x14ac:dyDescent="0.3">
      <c r="B182" s="102">
        <f>'Species Results'!C89</f>
        <v>7</v>
      </c>
      <c r="C182" s="102">
        <f>'Species Results'!D89</f>
        <v>30</v>
      </c>
      <c r="D182" s="102" t="str">
        <f>'Species Results'!E89</f>
        <v>King of Kings</v>
      </c>
      <c r="E182" s="102" t="str">
        <f>'Species Results'!F89</f>
        <v>Mark Hering</v>
      </c>
      <c r="F182" s="102" t="str">
        <f>'Species Results'!G89</f>
        <v xml:space="preserve">Rainbow </v>
      </c>
      <c r="G182" s="103">
        <f>'Species Results'!H89</f>
        <v>7.84</v>
      </c>
      <c r="H182" s="103" t="s">
        <v>204</v>
      </c>
      <c r="I182" s="104">
        <f>'Species Results'!J89</f>
        <v>0</v>
      </c>
    </row>
    <row r="183" spans="2:9" hidden="1" x14ac:dyDescent="0.3">
      <c r="B183" s="102">
        <f>'Species Results'!C90</f>
        <v>8</v>
      </c>
      <c r="C183" s="102">
        <f>'Species Results'!D90</f>
        <v>8</v>
      </c>
      <c r="D183" s="102" t="str">
        <f>'Species Results'!E90</f>
        <v>Reel Thing</v>
      </c>
      <c r="E183" s="102" t="str">
        <f>'Species Results'!F90</f>
        <v>Mike Thomas</v>
      </c>
      <c r="F183" s="102" t="str">
        <f>'Species Results'!G90</f>
        <v xml:space="preserve">Rainbow </v>
      </c>
      <c r="G183" s="103">
        <f>'Species Results'!H90</f>
        <v>6.42</v>
      </c>
      <c r="H183" s="103" t="s">
        <v>204</v>
      </c>
      <c r="I183" s="104">
        <f>'Species Results'!J90</f>
        <v>0</v>
      </c>
    </row>
    <row r="184" spans="2:9" hidden="1" x14ac:dyDescent="0.3">
      <c r="B184" s="102">
        <f>'Species Results'!C91</f>
        <v>9</v>
      </c>
      <c r="C184" s="102">
        <f>'Species Results'!D91</f>
        <v>77</v>
      </c>
      <c r="D184" s="102" t="str">
        <f>'Species Results'!E91</f>
        <v>O Fishal Business</v>
      </c>
      <c r="E184" s="102" t="str">
        <f>'Species Results'!F91</f>
        <v>Brent Narloch</v>
      </c>
      <c r="F184" s="102" t="str">
        <f>'Species Results'!G91</f>
        <v xml:space="preserve">Rainbow </v>
      </c>
      <c r="G184" s="103">
        <f>'Species Results'!H91</f>
        <v>6</v>
      </c>
      <c r="H184" s="103" t="s">
        <v>204</v>
      </c>
      <c r="I184" s="104">
        <f>'Species Results'!J91</f>
        <v>0</v>
      </c>
    </row>
    <row r="185" spans="2:9" hidden="1" x14ac:dyDescent="0.3">
      <c r="B185" s="102">
        <f>'Species Results'!C92</f>
        <v>10</v>
      </c>
      <c r="C185" s="102">
        <f>'Species Results'!D92</f>
        <v>23</v>
      </c>
      <c r="D185" s="102" t="str">
        <f>'Species Results'!E92</f>
        <v>Elsie 531</v>
      </c>
      <c r="E185" s="102" t="str">
        <f>'Species Results'!F92</f>
        <v>Patrick Glenn</v>
      </c>
      <c r="F185" s="102" t="str">
        <f>'Species Results'!G92</f>
        <v xml:space="preserve">Rainbow </v>
      </c>
      <c r="G185" s="103">
        <f>'Species Results'!H92</f>
        <v>5.78</v>
      </c>
      <c r="H185" s="103" t="s">
        <v>204</v>
      </c>
      <c r="I185" s="104">
        <f>'Species Results'!J92</f>
        <v>0</v>
      </c>
    </row>
    <row r="186" spans="2:9" hidden="1" x14ac:dyDescent="0.3">
      <c r="B186" s="102">
        <f>'Species Results'!C93</f>
        <v>11</v>
      </c>
      <c r="C186" s="102">
        <f>'Species Results'!D93</f>
        <v>1</v>
      </c>
      <c r="D186" s="102" t="str">
        <f>'Species Results'!E93</f>
        <v>Mis-B-Havin</v>
      </c>
      <c r="E186" s="102" t="str">
        <f>'Species Results'!F93</f>
        <v>Scott Rice</v>
      </c>
      <c r="F186" s="102" t="str">
        <f>'Species Results'!G93</f>
        <v xml:space="preserve">Rainbow </v>
      </c>
      <c r="G186" s="103">
        <f>'Species Results'!H93</f>
        <v>5.46</v>
      </c>
      <c r="H186" s="103" t="s">
        <v>204</v>
      </c>
      <c r="I186" s="104">
        <f>'Species Results'!J93</f>
        <v>0</v>
      </c>
    </row>
    <row r="187" spans="2:9" hidden="1" x14ac:dyDescent="0.3">
      <c r="B187" s="102">
        <f>'Species Results'!C94</f>
        <v>12</v>
      </c>
      <c r="C187" s="102">
        <f>'Species Results'!D94</f>
        <v>83</v>
      </c>
      <c r="D187" s="102" t="str">
        <f>'Species Results'!E94</f>
        <v>Manuel Labor</v>
      </c>
      <c r="E187" s="102" t="str">
        <f>'Species Results'!F94</f>
        <v>Jennifer Myers</v>
      </c>
      <c r="F187" s="102" t="str">
        <f>'Species Results'!G94</f>
        <v xml:space="preserve">Rainbow </v>
      </c>
      <c r="G187" s="103">
        <f>'Species Results'!H94</f>
        <v>4.82</v>
      </c>
      <c r="H187" s="103" t="s">
        <v>204</v>
      </c>
      <c r="I187" s="104">
        <f>'Species Results'!J94</f>
        <v>0</v>
      </c>
    </row>
    <row r="188" spans="2:9" hidden="1" x14ac:dyDescent="0.3">
      <c r="B188" s="102">
        <f>'Species Results'!C95</f>
        <v>13</v>
      </c>
      <c r="C188" s="102">
        <f>'Species Results'!D95</f>
        <v>27</v>
      </c>
      <c r="D188" s="102" t="str">
        <f>'Species Results'!E95</f>
        <v>Irish Lady</v>
      </c>
      <c r="E188" s="102" t="str">
        <f>'Species Results'!F95</f>
        <v>Jason Campbell</v>
      </c>
      <c r="F188" s="102" t="str">
        <f>'Species Results'!G95</f>
        <v xml:space="preserve">Rainbow </v>
      </c>
      <c r="G188" s="103">
        <f>'Species Results'!H95</f>
        <v>4.8</v>
      </c>
      <c r="H188" s="103" t="s">
        <v>204</v>
      </c>
      <c r="I188" s="104">
        <f>'Species Results'!J95</f>
        <v>0</v>
      </c>
    </row>
    <row r="189" spans="2:9" hidden="1" x14ac:dyDescent="0.3">
      <c r="B189" s="102">
        <f>'Species Results'!C96</f>
        <v>14</v>
      </c>
      <c r="C189" s="102">
        <f>'Species Results'!D96</f>
        <v>5</v>
      </c>
      <c r="D189" s="102" t="str">
        <f>'Species Results'!E96</f>
        <v>Threel Seeker</v>
      </c>
      <c r="E189" s="102" t="str">
        <f>'Species Results'!F96</f>
        <v>Rocky Stoltz</v>
      </c>
      <c r="F189" s="102" t="str">
        <f>'Species Results'!G96</f>
        <v xml:space="preserve">Rainbow </v>
      </c>
      <c r="G189" s="103">
        <f>'Species Results'!H96</f>
        <v>4.54</v>
      </c>
      <c r="H189" s="103" t="s">
        <v>204</v>
      </c>
      <c r="I189" s="104">
        <f>'Species Results'!J96</f>
        <v>0</v>
      </c>
    </row>
    <row r="190" spans="2:9" hidden="1" x14ac:dyDescent="0.3">
      <c r="B190" s="102">
        <f>'Species Results'!C97</f>
        <v>15</v>
      </c>
      <c r="C190" s="102">
        <f>'Species Results'!D97</f>
        <v>24</v>
      </c>
      <c r="D190" s="102" t="str">
        <f>'Species Results'!E97</f>
        <v>Sea Cat</v>
      </c>
      <c r="E190" s="102" t="str">
        <f>'Species Results'!F97</f>
        <v>Robert Petersen</v>
      </c>
      <c r="F190" s="102" t="str">
        <f>'Species Results'!G97</f>
        <v xml:space="preserve">Rainbow </v>
      </c>
      <c r="G190" s="103">
        <f>'Species Results'!H97</f>
        <v>4.22</v>
      </c>
      <c r="H190" s="103" t="s">
        <v>204</v>
      </c>
      <c r="I190" s="104">
        <f>'Species Results'!J97</f>
        <v>0</v>
      </c>
    </row>
    <row r="191" spans="2:9" hidden="1" x14ac:dyDescent="0.3">
      <c r="B191" s="102">
        <f>'Species Results'!C98</f>
        <v>16</v>
      </c>
      <c r="C191" s="102">
        <f>'Species Results'!D98</f>
        <v>22</v>
      </c>
      <c r="D191" s="102" t="str">
        <f>'Species Results'!E98</f>
        <v>Fish Licker</v>
      </c>
      <c r="E191" s="102" t="str">
        <f>'Species Results'!F98</f>
        <v>Michael Vetting</v>
      </c>
      <c r="F191" s="102" t="str">
        <f>'Species Results'!G98</f>
        <v xml:space="preserve">Rainbow </v>
      </c>
      <c r="G191" s="103">
        <f>'Species Results'!H98</f>
        <v>4.04</v>
      </c>
      <c r="H191" s="103" t="s">
        <v>204</v>
      </c>
      <c r="I191" s="104">
        <f>'Species Results'!J98</f>
        <v>0</v>
      </c>
    </row>
    <row r="192" spans="2:9" hidden="1" x14ac:dyDescent="0.3">
      <c r="B192" s="102">
        <f>'Species Results'!C99</f>
        <v>17</v>
      </c>
      <c r="C192" s="102">
        <f>'Species Results'!D99</f>
        <v>49</v>
      </c>
      <c r="D192" s="102" t="str">
        <f>'Species Results'!E99</f>
        <v>Trolling Titans</v>
      </c>
      <c r="E192" s="102" t="str">
        <f>'Species Results'!F99</f>
        <v>Luke Jajtner</v>
      </c>
      <c r="F192" s="102" t="str">
        <f>'Species Results'!G99</f>
        <v xml:space="preserve">Rainbow </v>
      </c>
      <c r="G192" s="103">
        <f>'Species Results'!H99</f>
        <v>3.54</v>
      </c>
      <c r="H192" s="103" t="s">
        <v>204</v>
      </c>
      <c r="I192" s="104">
        <f>'Species Results'!J99</f>
        <v>0</v>
      </c>
    </row>
    <row r="193" spans="2:10" x14ac:dyDescent="0.3">
      <c r="B193" s="102">
        <f>'Species Results'!C100</f>
        <v>18</v>
      </c>
      <c r="C193" s="102">
        <f>'Species Results'!D100</f>
        <v>28</v>
      </c>
      <c r="D193" s="102" t="str">
        <f>'Species Results'!E100</f>
        <v>Reel Deal Camille II</v>
      </c>
      <c r="E193" s="102" t="str">
        <f>'Species Results'!F100</f>
        <v>Austin Baeten</v>
      </c>
      <c r="F193" s="102" t="str">
        <f>'Species Results'!G100</f>
        <v xml:space="preserve">Rainbow </v>
      </c>
      <c r="G193" s="103">
        <f>'Species Results'!H100</f>
        <v>3.5</v>
      </c>
      <c r="H193" s="103" t="s">
        <v>204</v>
      </c>
      <c r="I193" s="104">
        <f>'Species Results'!J100</f>
        <v>50</v>
      </c>
    </row>
    <row r="194" spans="2:10" x14ac:dyDescent="0.3">
      <c r="B194" s="102">
        <f>'Species Results'!C101</f>
        <v>1</v>
      </c>
      <c r="C194" s="102">
        <f>'Species Results'!D101</f>
        <v>8</v>
      </c>
      <c r="D194" s="102" t="str">
        <f>'Species Results'!E101</f>
        <v>Reel Thing</v>
      </c>
      <c r="E194" s="102" t="str">
        <f>'Species Results'!F101</f>
        <v>Mike Thomas</v>
      </c>
      <c r="F194" s="102" t="str">
        <f>'Species Results'!G101</f>
        <v xml:space="preserve">Chinook </v>
      </c>
      <c r="G194" s="103">
        <f>'Species Results'!H101</f>
        <v>22</v>
      </c>
      <c r="H194" s="103" t="s">
        <v>204</v>
      </c>
      <c r="I194" s="104">
        <v>1500</v>
      </c>
      <c r="J194" s="1" t="s">
        <v>212</v>
      </c>
    </row>
    <row r="195" spans="2:10" x14ac:dyDescent="0.3">
      <c r="B195" s="102">
        <f>'Species Results'!C102</f>
        <v>2</v>
      </c>
      <c r="C195" s="102">
        <f>'Species Results'!D102</f>
        <v>59</v>
      </c>
      <c r="D195" s="102" t="str">
        <f>'Species Results'!E102</f>
        <v>Finding Nemo</v>
      </c>
      <c r="E195" s="102" t="str">
        <f>'Species Results'!F102</f>
        <v>Samuel Dixon</v>
      </c>
      <c r="F195" s="102" t="str">
        <f>'Species Results'!G102</f>
        <v xml:space="preserve">Chinook </v>
      </c>
      <c r="G195" s="103">
        <f>'Species Results'!H102</f>
        <v>21.78</v>
      </c>
      <c r="H195" s="103" t="s">
        <v>204</v>
      </c>
      <c r="I195" s="104">
        <f>'Species Results'!J102</f>
        <v>150</v>
      </c>
    </row>
    <row r="196" spans="2:10" x14ac:dyDescent="0.3">
      <c r="B196" s="102">
        <f>'Species Results'!C103</f>
        <v>3</v>
      </c>
      <c r="C196" s="102">
        <f>'Species Results'!D103</f>
        <v>78</v>
      </c>
      <c r="D196" s="102" t="str">
        <f>'Species Results'!E103</f>
        <v>no name</v>
      </c>
      <c r="E196" s="102" t="str">
        <f>'Species Results'!F103</f>
        <v>Scott St. Peter</v>
      </c>
      <c r="F196" s="102" t="str">
        <f>'Species Results'!G103</f>
        <v xml:space="preserve">Chinook </v>
      </c>
      <c r="G196" s="103">
        <f>'Species Results'!H103</f>
        <v>21.06</v>
      </c>
      <c r="H196" s="103" t="s">
        <v>204</v>
      </c>
      <c r="I196" s="104">
        <f>'Species Results'!J103</f>
        <v>100</v>
      </c>
    </row>
    <row r="197" spans="2:10" hidden="1" x14ac:dyDescent="0.3">
      <c r="B197" s="102">
        <f>'Species Results'!C104</f>
        <v>4</v>
      </c>
      <c r="C197" s="102">
        <f>'Species Results'!D104</f>
        <v>83</v>
      </c>
      <c r="D197" s="102" t="str">
        <f>'Species Results'!E104</f>
        <v>Manuel Labor</v>
      </c>
      <c r="E197" s="102" t="str">
        <f>'Species Results'!F104</f>
        <v>Jennifer Myers</v>
      </c>
      <c r="F197" s="102" t="str">
        <f>'Species Results'!G104</f>
        <v xml:space="preserve">Chinook </v>
      </c>
      <c r="G197" s="103">
        <f>'Species Results'!H104</f>
        <v>21.04</v>
      </c>
      <c r="H197" s="103" t="s">
        <v>204</v>
      </c>
      <c r="I197" s="104">
        <f>'Species Results'!J104</f>
        <v>0</v>
      </c>
    </row>
    <row r="198" spans="2:10" hidden="1" x14ac:dyDescent="0.3">
      <c r="B198" s="102">
        <f>'Species Results'!C105</f>
        <v>5</v>
      </c>
      <c r="C198" s="102">
        <f>'Species Results'!D105</f>
        <v>46</v>
      </c>
      <c r="D198" s="102" t="str">
        <f>'Species Results'!E105</f>
        <v>Steel’n Strikes</v>
      </c>
      <c r="E198" s="102" t="str">
        <f>'Species Results'!F105</f>
        <v>Tyler Peck</v>
      </c>
      <c r="F198" s="102" t="str">
        <f>'Species Results'!G105</f>
        <v xml:space="preserve">Chinook </v>
      </c>
      <c r="G198" s="103">
        <f>'Species Results'!H105</f>
        <v>21</v>
      </c>
      <c r="H198" s="103" t="s">
        <v>204</v>
      </c>
      <c r="I198" s="104">
        <f>'Species Results'!J105</f>
        <v>0</v>
      </c>
    </row>
    <row r="199" spans="2:10" hidden="1" x14ac:dyDescent="0.3">
      <c r="B199" s="102">
        <f>'Species Results'!C106</f>
        <v>6</v>
      </c>
      <c r="C199" s="102">
        <f>'Species Results'!D106</f>
        <v>38</v>
      </c>
      <c r="D199" s="102" t="str">
        <f>'Species Results'!E106</f>
        <v>Endeavor</v>
      </c>
      <c r="E199" s="102" t="str">
        <f>'Species Results'!F106</f>
        <v xml:space="preserve">Jason Wasielewski </v>
      </c>
      <c r="F199" s="102" t="str">
        <f>'Species Results'!G106</f>
        <v xml:space="preserve">Chinook </v>
      </c>
      <c r="G199" s="103">
        <f>'Species Results'!H106</f>
        <v>19.88</v>
      </c>
      <c r="H199" s="103" t="s">
        <v>204</v>
      </c>
      <c r="I199" s="104">
        <f>'Species Results'!J106</f>
        <v>0</v>
      </c>
    </row>
    <row r="200" spans="2:10" hidden="1" x14ac:dyDescent="0.3">
      <c r="B200" s="102">
        <f>'Species Results'!C107</f>
        <v>7</v>
      </c>
      <c r="C200" s="102">
        <f>'Species Results'!D107</f>
        <v>30</v>
      </c>
      <c r="D200" s="102" t="str">
        <f>'Species Results'!E107</f>
        <v>King of Kings</v>
      </c>
      <c r="E200" s="102" t="str">
        <f>'Species Results'!F107</f>
        <v>Mark Hering</v>
      </c>
      <c r="F200" s="102" t="str">
        <f>'Species Results'!G107</f>
        <v xml:space="preserve">Chinook </v>
      </c>
      <c r="G200" s="103">
        <f>'Species Results'!H107</f>
        <v>19.2</v>
      </c>
      <c r="H200" s="103" t="s">
        <v>204</v>
      </c>
      <c r="I200" s="104">
        <f>'Species Results'!J107</f>
        <v>0</v>
      </c>
    </row>
    <row r="201" spans="2:10" hidden="1" x14ac:dyDescent="0.3">
      <c r="B201" s="102">
        <f>'Species Results'!C108</f>
        <v>8</v>
      </c>
      <c r="C201" s="102">
        <f>'Species Results'!D108</f>
        <v>85</v>
      </c>
      <c r="D201" s="102" t="str">
        <f>'Species Results'!E108</f>
        <v>Sea Mate</v>
      </c>
      <c r="E201" s="102" t="str">
        <f>'Species Results'!F108</f>
        <v>Ted Foti</v>
      </c>
      <c r="F201" s="102" t="str">
        <f>'Species Results'!G108</f>
        <v xml:space="preserve">Chinook </v>
      </c>
      <c r="G201" s="103">
        <f>'Species Results'!H108</f>
        <v>19.14</v>
      </c>
      <c r="H201" s="103" t="s">
        <v>204</v>
      </c>
      <c r="I201" s="104">
        <f>'Species Results'!J108</f>
        <v>0</v>
      </c>
    </row>
    <row r="202" spans="2:10" hidden="1" x14ac:dyDescent="0.3">
      <c r="B202" s="102">
        <f>'Species Results'!C109</f>
        <v>9</v>
      </c>
      <c r="C202" s="102">
        <f>'Species Results'!D109</f>
        <v>11</v>
      </c>
      <c r="D202" s="102" t="str">
        <f>'Species Results'!E109</f>
        <v>Atonement</v>
      </c>
      <c r="E202" s="102" t="str">
        <f>'Species Results'!F109</f>
        <v xml:space="preserve">Seth Yust </v>
      </c>
      <c r="F202" s="102" t="str">
        <f>'Species Results'!G109</f>
        <v xml:space="preserve">Chinook </v>
      </c>
      <c r="G202" s="103">
        <f>'Species Results'!H109</f>
        <v>18.940000000000001</v>
      </c>
      <c r="H202" s="103" t="s">
        <v>204</v>
      </c>
      <c r="I202" s="104">
        <f>'Species Results'!J109</f>
        <v>0</v>
      </c>
    </row>
    <row r="203" spans="2:10" hidden="1" x14ac:dyDescent="0.3">
      <c r="B203" s="102">
        <f>'Species Results'!C110</f>
        <v>10</v>
      </c>
      <c r="C203" s="102">
        <f>'Species Results'!D110</f>
        <v>76</v>
      </c>
      <c r="D203" s="102" t="str">
        <f>'Species Results'!E110</f>
        <v>Mad Taxsea II</v>
      </c>
      <c r="E203" s="102" t="str">
        <f>'Species Results'!F110</f>
        <v>Peter Brekke</v>
      </c>
      <c r="F203" s="102" t="str">
        <f>'Species Results'!G110</f>
        <v xml:space="preserve">Chinook </v>
      </c>
      <c r="G203" s="103">
        <f>'Species Results'!H110</f>
        <v>18.940000000000001</v>
      </c>
      <c r="H203" s="103" t="s">
        <v>204</v>
      </c>
      <c r="I203" s="104">
        <f>'Species Results'!J110</f>
        <v>0</v>
      </c>
    </row>
    <row r="204" spans="2:10" hidden="1" x14ac:dyDescent="0.3">
      <c r="B204" s="102">
        <f>'Species Results'!C111</f>
        <v>11</v>
      </c>
      <c r="C204" s="102">
        <f>'Species Results'!D111</f>
        <v>13</v>
      </c>
      <c r="D204" s="102" t="str">
        <f>'Species Results'!E111</f>
        <v>Show Stopper</v>
      </c>
      <c r="E204" s="102" t="str">
        <f>'Species Results'!F111</f>
        <v>Jason Maxwell</v>
      </c>
      <c r="F204" s="102" t="str">
        <f>'Species Results'!G111</f>
        <v xml:space="preserve">Chinook </v>
      </c>
      <c r="G204" s="103">
        <f>'Species Results'!H111</f>
        <v>17.72</v>
      </c>
      <c r="H204" s="103" t="s">
        <v>204</v>
      </c>
      <c r="I204" s="104">
        <f>'Species Results'!J111</f>
        <v>0</v>
      </c>
    </row>
    <row r="205" spans="2:10" hidden="1" x14ac:dyDescent="0.3">
      <c r="B205" s="102">
        <f>'Species Results'!C112</f>
        <v>12</v>
      </c>
      <c r="C205" s="102">
        <f>'Species Results'!D112</f>
        <v>36</v>
      </c>
      <c r="D205" s="102" t="str">
        <f>'Species Results'!E112</f>
        <v>Net Em</v>
      </c>
      <c r="E205" s="102" t="str">
        <f>'Species Results'!F112</f>
        <v>Austin Nicholls</v>
      </c>
      <c r="F205" s="102" t="str">
        <f>'Species Results'!G112</f>
        <v xml:space="preserve">Chinook </v>
      </c>
      <c r="G205" s="103">
        <f>'Species Results'!H112</f>
        <v>17.54</v>
      </c>
      <c r="H205" s="103" t="s">
        <v>204</v>
      </c>
      <c r="I205" s="104">
        <f>'Species Results'!J112</f>
        <v>0</v>
      </c>
    </row>
    <row r="206" spans="2:10" hidden="1" x14ac:dyDescent="0.3">
      <c r="B206" s="102">
        <f>'Species Results'!C113</f>
        <v>13</v>
      </c>
      <c r="C206" s="102">
        <f>'Species Results'!D113</f>
        <v>33</v>
      </c>
      <c r="D206" s="102" t="str">
        <f>'Species Results'!E113</f>
        <v>Go-Devil</v>
      </c>
      <c r="E206" s="102" t="str">
        <f>'Species Results'!F113</f>
        <v>Stephen Ruppa</v>
      </c>
      <c r="F206" s="102" t="str">
        <f>'Species Results'!G113</f>
        <v xml:space="preserve">Chinook </v>
      </c>
      <c r="G206" s="103">
        <f>'Species Results'!H113</f>
        <v>17.399999999999999</v>
      </c>
      <c r="H206" s="103" t="s">
        <v>204</v>
      </c>
      <c r="I206" s="104">
        <f>'Species Results'!J113</f>
        <v>0</v>
      </c>
    </row>
    <row r="207" spans="2:10" hidden="1" x14ac:dyDescent="0.3">
      <c r="B207" s="102">
        <f>'Species Results'!C114</f>
        <v>14</v>
      </c>
      <c r="C207" s="102">
        <f>'Species Results'!D114</f>
        <v>60</v>
      </c>
      <c r="D207" s="102" t="str">
        <f>'Species Results'!E114</f>
        <v>-</v>
      </c>
      <c r="E207" s="102" t="str">
        <f>'Species Results'!F114</f>
        <v>John Hanson</v>
      </c>
      <c r="F207" s="102" t="str">
        <f>'Species Results'!G114</f>
        <v xml:space="preserve">Chinook </v>
      </c>
      <c r="G207" s="103">
        <f>'Species Results'!H114</f>
        <v>17.100000000000001</v>
      </c>
      <c r="H207" s="103" t="s">
        <v>204</v>
      </c>
      <c r="I207" s="104">
        <f>'Species Results'!J114</f>
        <v>0</v>
      </c>
    </row>
    <row r="208" spans="2:10" hidden="1" x14ac:dyDescent="0.3">
      <c r="B208" s="102">
        <f>'Species Results'!C115</f>
        <v>15</v>
      </c>
      <c r="C208" s="102">
        <f>'Species Results'!D115</f>
        <v>12</v>
      </c>
      <c r="D208" s="102" t="str">
        <f>'Species Results'!E115</f>
        <v>Aqua-Pella II</v>
      </c>
      <c r="E208" s="102" t="str">
        <f>'Species Results'!F115</f>
        <v>Jason Kapella</v>
      </c>
      <c r="F208" s="102" t="str">
        <f>'Species Results'!G115</f>
        <v xml:space="preserve">Chinook </v>
      </c>
      <c r="G208" s="103">
        <f>'Species Results'!H115</f>
        <v>17.079999999999998</v>
      </c>
      <c r="H208" s="103" t="s">
        <v>204</v>
      </c>
      <c r="I208" s="104">
        <f>'Species Results'!J115</f>
        <v>0</v>
      </c>
    </row>
    <row r="209" spans="2:9" hidden="1" x14ac:dyDescent="0.3">
      <c r="B209" s="102">
        <f>'Species Results'!C116</f>
        <v>16</v>
      </c>
      <c r="C209" s="102">
        <f>'Species Results'!D116</f>
        <v>82</v>
      </c>
      <c r="D209" s="102" t="str">
        <f>'Species Results'!E116</f>
        <v>Daly Double</v>
      </c>
      <c r="E209" s="102" t="str">
        <f>'Species Results'!F116</f>
        <v>Mike Daly</v>
      </c>
      <c r="F209" s="102" t="str">
        <f>'Species Results'!G116</f>
        <v xml:space="preserve">Chinook </v>
      </c>
      <c r="G209" s="103">
        <f>'Species Results'!H116</f>
        <v>17.079999999999998</v>
      </c>
      <c r="H209" s="103" t="s">
        <v>204</v>
      </c>
      <c r="I209" s="104">
        <f>'Species Results'!J116</f>
        <v>0</v>
      </c>
    </row>
    <row r="210" spans="2:9" hidden="1" x14ac:dyDescent="0.3">
      <c r="B210" s="102">
        <f>'Species Results'!C117</f>
        <v>17</v>
      </c>
      <c r="C210" s="102">
        <f>'Species Results'!D117</f>
        <v>57</v>
      </c>
      <c r="D210" s="102" t="str">
        <f>'Species Results'!E117</f>
        <v>NIKKI</v>
      </c>
      <c r="E210" s="102" t="str">
        <f>'Species Results'!F117</f>
        <v>Steve Lipski</v>
      </c>
      <c r="F210" s="102" t="str">
        <f>'Species Results'!G117</f>
        <v xml:space="preserve">Chinook </v>
      </c>
      <c r="G210" s="103">
        <f>'Species Results'!H117</f>
        <v>16.420000000000002</v>
      </c>
      <c r="H210" s="103" t="s">
        <v>204</v>
      </c>
      <c r="I210" s="104">
        <f>'Species Results'!J117</f>
        <v>0</v>
      </c>
    </row>
    <row r="211" spans="2:9" hidden="1" x14ac:dyDescent="0.3">
      <c r="B211" s="102">
        <f>'Species Results'!C118</f>
        <v>18</v>
      </c>
      <c r="C211" s="102">
        <f>'Species Results'!D118</f>
        <v>49</v>
      </c>
      <c r="D211" s="102" t="str">
        <f>'Species Results'!E118</f>
        <v>Trolling Titans</v>
      </c>
      <c r="E211" s="102" t="str">
        <f>'Species Results'!F118</f>
        <v>Luke Jajtner</v>
      </c>
      <c r="F211" s="102" t="str">
        <f>'Species Results'!G118</f>
        <v xml:space="preserve">Chinook </v>
      </c>
      <c r="G211" s="103">
        <f>'Species Results'!H118</f>
        <v>16.399999999999999</v>
      </c>
      <c r="H211" s="103" t="s">
        <v>204</v>
      </c>
      <c r="I211" s="104">
        <f>'Species Results'!J118</f>
        <v>0</v>
      </c>
    </row>
    <row r="212" spans="2:9" hidden="1" x14ac:dyDescent="0.3">
      <c r="B212" s="102">
        <f>'Species Results'!C119</f>
        <v>19</v>
      </c>
      <c r="C212" s="102">
        <f>'Species Results'!D119</f>
        <v>21</v>
      </c>
      <c r="D212" s="102" t="str">
        <f>'Species Results'!E119</f>
        <v>Poseidon</v>
      </c>
      <c r="E212" s="102" t="str">
        <f>'Species Results'!F119</f>
        <v>Bill Kregel</v>
      </c>
      <c r="F212" s="102" t="str">
        <f>'Species Results'!G119</f>
        <v xml:space="preserve">Chinook </v>
      </c>
      <c r="G212" s="103">
        <f>'Species Results'!H119</f>
        <v>16.3</v>
      </c>
      <c r="H212" s="103" t="s">
        <v>204</v>
      </c>
      <c r="I212" s="104">
        <f>'Species Results'!J119</f>
        <v>0</v>
      </c>
    </row>
    <row r="213" spans="2:9" hidden="1" x14ac:dyDescent="0.3">
      <c r="B213" s="102">
        <f>'Species Results'!C120</f>
        <v>20</v>
      </c>
      <c r="C213" s="102">
        <f>'Species Results'!D120</f>
        <v>4</v>
      </c>
      <c r="D213" s="102" t="str">
        <f>'Species Results'!E120</f>
        <v>Lucky Sevens II</v>
      </c>
      <c r="E213" s="102" t="str">
        <f>'Species Results'!F120</f>
        <v>Rob Manhardt</v>
      </c>
      <c r="F213" s="102" t="str">
        <f>'Species Results'!G120</f>
        <v xml:space="preserve">Chinook </v>
      </c>
      <c r="G213" s="103">
        <f>'Species Results'!H120</f>
        <v>16.28</v>
      </c>
      <c r="H213" s="103" t="s">
        <v>204</v>
      </c>
      <c r="I213" s="104">
        <f>'Species Results'!J120</f>
        <v>0</v>
      </c>
    </row>
    <row r="214" spans="2:9" hidden="1" x14ac:dyDescent="0.3">
      <c r="B214" s="102">
        <f>'Species Results'!C121</f>
        <v>21</v>
      </c>
      <c r="C214" s="102">
        <f>'Species Results'!D121</f>
        <v>32</v>
      </c>
      <c r="D214" s="102" t="str">
        <f>'Species Results'!E121</f>
        <v>Shu Shu 2</v>
      </c>
      <c r="E214" s="102" t="str">
        <f>'Species Results'!F121</f>
        <v>Bill Koch</v>
      </c>
      <c r="F214" s="102" t="str">
        <f>'Species Results'!G121</f>
        <v xml:space="preserve">Chinook </v>
      </c>
      <c r="G214" s="103">
        <f>'Species Results'!H121</f>
        <v>16.239999999999998</v>
      </c>
      <c r="H214" s="103" t="s">
        <v>204</v>
      </c>
      <c r="I214" s="104">
        <f>'Species Results'!J121</f>
        <v>0</v>
      </c>
    </row>
    <row r="215" spans="2:9" hidden="1" x14ac:dyDescent="0.3">
      <c r="B215" s="102">
        <f>'Species Results'!C122</f>
        <v>22</v>
      </c>
      <c r="C215" s="102">
        <f>'Species Results'!D122</f>
        <v>66</v>
      </c>
      <c r="D215" s="102" t="str">
        <f>'Species Results'!E122</f>
        <v>Hook-N-Fly ll</v>
      </c>
      <c r="E215" s="102" t="str">
        <f>'Species Results'!F122</f>
        <v>Brian Caminiti</v>
      </c>
      <c r="F215" s="102" t="str">
        <f>'Species Results'!G122</f>
        <v xml:space="preserve">Chinook </v>
      </c>
      <c r="G215" s="103">
        <f>'Species Results'!H122</f>
        <v>16.22</v>
      </c>
      <c r="H215" s="103" t="s">
        <v>204</v>
      </c>
      <c r="I215" s="104">
        <f>'Species Results'!J122</f>
        <v>0</v>
      </c>
    </row>
    <row r="216" spans="2:9" hidden="1" x14ac:dyDescent="0.3">
      <c r="B216" s="102">
        <f>'Species Results'!C123</f>
        <v>23</v>
      </c>
      <c r="C216" s="102">
        <f>'Species Results'!D123</f>
        <v>41</v>
      </c>
      <c r="D216" s="102" t="str">
        <f>'Species Results'!E123</f>
        <v>Big Green</v>
      </c>
      <c r="E216" s="102" t="str">
        <f>'Species Results'!F123</f>
        <v>Will Awve</v>
      </c>
      <c r="F216" s="102" t="str">
        <f>'Species Results'!G123</f>
        <v xml:space="preserve">Chinook </v>
      </c>
      <c r="G216" s="103">
        <f>'Species Results'!H123</f>
        <v>16.079999999999998</v>
      </c>
      <c r="H216" s="103" t="s">
        <v>204</v>
      </c>
      <c r="I216" s="104">
        <f>'Species Results'!J123</f>
        <v>0</v>
      </c>
    </row>
    <row r="217" spans="2:9" hidden="1" x14ac:dyDescent="0.3">
      <c r="B217" s="102">
        <f>'Species Results'!C124</f>
        <v>24</v>
      </c>
      <c r="C217" s="102">
        <f>'Species Results'!D124</f>
        <v>93</v>
      </c>
      <c r="D217" s="102" t="str">
        <f>'Species Results'!E124</f>
        <v>Milwaukee Offshore II</v>
      </c>
      <c r="E217" s="102" t="str">
        <f>'Species Results'!F124</f>
        <v>Mark Scaffidi</v>
      </c>
      <c r="F217" s="102" t="str">
        <f>'Species Results'!G124</f>
        <v xml:space="preserve">Chinook </v>
      </c>
      <c r="G217" s="103">
        <f>'Species Results'!H124</f>
        <v>15.54</v>
      </c>
      <c r="H217" s="103" t="s">
        <v>204</v>
      </c>
      <c r="I217" s="104">
        <f>'Species Results'!J124</f>
        <v>0</v>
      </c>
    </row>
    <row r="218" spans="2:9" hidden="1" x14ac:dyDescent="0.3">
      <c r="B218" s="102">
        <f>'Species Results'!C125</f>
        <v>25</v>
      </c>
      <c r="C218" s="102">
        <f>'Species Results'!D125</f>
        <v>49</v>
      </c>
      <c r="D218" s="102" t="str">
        <f>'Species Results'!E125</f>
        <v>Trolling Titans</v>
      </c>
      <c r="E218" s="102" t="str">
        <f>'Species Results'!F125</f>
        <v>Luke Jajtner</v>
      </c>
      <c r="F218" s="102" t="str">
        <f>'Species Results'!G125</f>
        <v xml:space="preserve">Chinook </v>
      </c>
      <c r="G218" s="103">
        <f>'Species Results'!H125</f>
        <v>15.54</v>
      </c>
      <c r="H218" s="103" t="s">
        <v>204</v>
      </c>
      <c r="I218" s="104">
        <f>'Species Results'!J125</f>
        <v>0</v>
      </c>
    </row>
    <row r="219" spans="2:9" hidden="1" x14ac:dyDescent="0.3">
      <c r="B219" s="102">
        <f>'Species Results'!C126</f>
        <v>26</v>
      </c>
      <c r="C219" s="102">
        <f>'Species Results'!D126</f>
        <v>15</v>
      </c>
      <c r="D219" s="102" t="str">
        <f>'Species Results'!E126</f>
        <v>La chingadera</v>
      </c>
      <c r="E219" s="102" t="str">
        <f>'Species Results'!F126</f>
        <v>Rene Garcia</v>
      </c>
      <c r="F219" s="102" t="str">
        <f>'Species Results'!G126</f>
        <v xml:space="preserve">Chinook </v>
      </c>
      <c r="G219" s="103">
        <f>'Species Results'!H126</f>
        <v>15.5</v>
      </c>
      <c r="H219" s="103" t="s">
        <v>204</v>
      </c>
      <c r="I219" s="104">
        <f>'Species Results'!J126</f>
        <v>0</v>
      </c>
    </row>
    <row r="220" spans="2:9" hidden="1" x14ac:dyDescent="0.3">
      <c r="B220" s="102">
        <f>'Species Results'!C127</f>
        <v>27</v>
      </c>
      <c r="C220" s="102">
        <f>'Species Results'!D127</f>
        <v>5</v>
      </c>
      <c r="D220" s="102" t="str">
        <f>'Species Results'!E127</f>
        <v>Threel Seeker</v>
      </c>
      <c r="E220" s="102" t="str">
        <f>'Species Results'!F127</f>
        <v>Rocky Stoltz</v>
      </c>
      <c r="F220" s="102" t="str">
        <f>'Species Results'!G127</f>
        <v xml:space="preserve">Chinook </v>
      </c>
      <c r="G220" s="103">
        <f>'Species Results'!H127</f>
        <v>15.04</v>
      </c>
      <c r="H220" s="103" t="s">
        <v>204</v>
      </c>
      <c r="I220" s="104">
        <f>'Species Results'!J127</f>
        <v>0</v>
      </c>
    </row>
    <row r="221" spans="2:9" hidden="1" x14ac:dyDescent="0.3">
      <c r="B221" s="102">
        <f>'Species Results'!C128</f>
        <v>28</v>
      </c>
      <c r="C221" s="102">
        <f>'Species Results'!D128</f>
        <v>41</v>
      </c>
      <c r="D221" s="102" t="str">
        <f>'Species Results'!E128</f>
        <v>Big Green</v>
      </c>
      <c r="E221" s="102" t="str">
        <f>'Species Results'!F128</f>
        <v>Will Awve</v>
      </c>
      <c r="F221" s="102" t="str">
        <f>'Species Results'!G128</f>
        <v xml:space="preserve">Chinook </v>
      </c>
      <c r="G221" s="103">
        <f>'Species Results'!H128</f>
        <v>14.62</v>
      </c>
      <c r="H221" s="103" t="s">
        <v>204</v>
      </c>
      <c r="I221" s="104">
        <f>'Species Results'!J128</f>
        <v>0</v>
      </c>
    </row>
    <row r="222" spans="2:9" hidden="1" x14ac:dyDescent="0.3">
      <c r="B222" s="102">
        <f>'Species Results'!C129</f>
        <v>29</v>
      </c>
      <c r="C222" s="102">
        <f>'Species Results'!D129</f>
        <v>41</v>
      </c>
      <c r="D222" s="102" t="str">
        <f>'Species Results'!E129</f>
        <v>Big Green</v>
      </c>
      <c r="E222" s="102" t="str">
        <f>'Species Results'!F129</f>
        <v>Will Awve</v>
      </c>
      <c r="F222" s="102" t="str">
        <f>'Species Results'!G129</f>
        <v xml:space="preserve">Chinook </v>
      </c>
      <c r="G222" s="103">
        <f>'Species Results'!H129</f>
        <v>14.38</v>
      </c>
      <c r="H222" s="103" t="s">
        <v>204</v>
      </c>
      <c r="I222" s="104">
        <f>'Species Results'!J129</f>
        <v>0</v>
      </c>
    </row>
    <row r="223" spans="2:9" hidden="1" x14ac:dyDescent="0.3">
      <c r="B223" s="102">
        <f>'Species Results'!C130</f>
        <v>30</v>
      </c>
      <c r="C223" s="102">
        <f>'Species Results'!D130</f>
        <v>71</v>
      </c>
      <c r="D223" s="102" t="str">
        <f>'Species Results'!E130</f>
        <v>Joey potter</v>
      </c>
      <c r="E223" s="102" t="str">
        <f>'Species Results'!F130</f>
        <v>Duke Janssen</v>
      </c>
      <c r="F223" s="102" t="str">
        <f>'Species Results'!G130</f>
        <v xml:space="preserve">Chinook </v>
      </c>
      <c r="G223" s="103">
        <f>'Species Results'!H130</f>
        <v>14.12</v>
      </c>
      <c r="H223" s="103" t="s">
        <v>204</v>
      </c>
      <c r="I223" s="104">
        <f>'Species Results'!J130</f>
        <v>0</v>
      </c>
    </row>
    <row r="224" spans="2:9" hidden="1" x14ac:dyDescent="0.3">
      <c r="B224" s="102">
        <f>'Species Results'!C131</f>
        <v>31</v>
      </c>
      <c r="C224" s="102">
        <f>'Species Results'!D131</f>
        <v>71</v>
      </c>
      <c r="D224" s="102" t="str">
        <f>'Species Results'!E131</f>
        <v>Joey potter</v>
      </c>
      <c r="E224" s="102" t="str">
        <f>'Species Results'!F131</f>
        <v>Duke Janssen</v>
      </c>
      <c r="F224" s="102" t="str">
        <f>'Species Results'!G131</f>
        <v xml:space="preserve">Chinook </v>
      </c>
      <c r="G224" s="103">
        <f>'Species Results'!H131</f>
        <v>14.1</v>
      </c>
      <c r="H224" s="103" t="s">
        <v>204</v>
      </c>
      <c r="I224" s="104">
        <f>'Species Results'!J131</f>
        <v>0</v>
      </c>
    </row>
    <row r="225" spans="2:9" hidden="1" x14ac:dyDescent="0.3">
      <c r="B225" s="102">
        <f>'Species Results'!C132</f>
        <v>32</v>
      </c>
      <c r="C225" s="102">
        <f>'Species Results'!D132</f>
        <v>18</v>
      </c>
      <c r="D225" s="102" t="str">
        <f>'Species Results'!E132</f>
        <v>Top Gum</v>
      </c>
      <c r="E225" s="102" t="str">
        <f>'Species Results'!F132</f>
        <v xml:space="preserve">Charles Stoianovici </v>
      </c>
      <c r="F225" s="102" t="str">
        <f>'Species Results'!G132</f>
        <v xml:space="preserve">Chinook </v>
      </c>
      <c r="G225" s="103">
        <f>'Species Results'!H132</f>
        <v>13.92</v>
      </c>
      <c r="H225" s="103" t="s">
        <v>204</v>
      </c>
      <c r="I225" s="104">
        <f>'Species Results'!J132</f>
        <v>0</v>
      </c>
    </row>
    <row r="226" spans="2:9" hidden="1" x14ac:dyDescent="0.3">
      <c r="B226" s="102">
        <f>'Species Results'!C133</f>
        <v>33</v>
      </c>
      <c r="C226" s="102">
        <f>'Species Results'!D133</f>
        <v>4</v>
      </c>
      <c r="D226" s="102" t="str">
        <f>'Species Results'!E133</f>
        <v>Lucky Sevens II</v>
      </c>
      <c r="E226" s="102" t="str">
        <f>'Species Results'!F133</f>
        <v>Rob Manhardt</v>
      </c>
      <c r="F226" s="102" t="str">
        <f>'Species Results'!G133</f>
        <v xml:space="preserve">Chinook </v>
      </c>
      <c r="G226" s="103">
        <f>'Species Results'!H133</f>
        <v>13.74</v>
      </c>
      <c r="H226" s="103" t="s">
        <v>204</v>
      </c>
      <c r="I226" s="104">
        <f>'Species Results'!J133</f>
        <v>0</v>
      </c>
    </row>
    <row r="227" spans="2:9" hidden="1" x14ac:dyDescent="0.3">
      <c r="B227" s="102">
        <f>'Species Results'!C134</f>
        <v>34</v>
      </c>
      <c r="C227" s="102">
        <f>'Species Results'!D134</f>
        <v>61</v>
      </c>
      <c r="D227" s="102" t="str">
        <f>'Species Results'!E134</f>
        <v>Slappin Salmons</v>
      </c>
      <c r="E227" s="102" t="str">
        <f>'Species Results'!F134</f>
        <v>Randal Heald</v>
      </c>
      <c r="F227" s="102" t="str">
        <f>'Species Results'!G134</f>
        <v xml:space="preserve">Chinook </v>
      </c>
      <c r="G227" s="103">
        <f>'Species Results'!H134</f>
        <v>13</v>
      </c>
      <c r="H227" s="103" t="s">
        <v>204</v>
      </c>
      <c r="I227" s="104">
        <f>'Species Results'!J134</f>
        <v>0</v>
      </c>
    </row>
    <row r="228" spans="2:9" hidden="1" x14ac:dyDescent="0.3">
      <c r="B228" s="102">
        <f>'Species Results'!C135</f>
        <v>35</v>
      </c>
      <c r="C228" s="102">
        <f>'Species Results'!D135</f>
        <v>24</v>
      </c>
      <c r="D228" s="102" t="str">
        <f>'Species Results'!E135</f>
        <v>Sea Cat</v>
      </c>
      <c r="E228" s="102" t="str">
        <f>'Species Results'!F135</f>
        <v>Robert Petersen</v>
      </c>
      <c r="F228" s="102" t="str">
        <f>'Species Results'!G135</f>
        <v xml:space="preserve">Chinook </v>
      </c>
      <c r="G228" s="103">
        <f>'Species Results'!H135</f>
        <v>12.9</v>
      </c>
      <c r="H228" s="103" t="s">
        <v>204</v>
      </c>
      <c r="I228" s="104">
        <f>'Species Results'!J135</f>
        <v>0</v>
      </c>
    </row>
    <row r="229" spans="2:9" hidden="1" x14ac:dyDescent="0.3">
      <c r="B229" s="102">
        <f>'Species Results'!C136</f>
        <v>36</v>
      </c>
      <c r="C229" s="102">
        <f>'Species Results'!D136</f>
        <v>49</v>
      </c>
      <c r="D229" s="102" t="str">
        <f>'Species Results'!E136</f>
        <v>Trolling Titans</v>
      </c>
      <c r="E229" s="102" t="str">
        <f>'Species Results'!F136</f>
        <v>Luke Jajtner</v>
      </c>
      <c r="F229" s="102" t="str">
        <f>'Species Results'!G136</f>
        <v xml:space="preserve">Chinook </v>
      </c>
      <c r="G229" s="103">
        <f>'Species Results'!H136</f>
        <v>12.84</v>
      </c>
      <c r="H229" s="103" t="s">
        <v>204</v>
      </c>
      <c r="I229" s="104">
        <f>'Species Results'!J136</f>
        <v>0</v>
      </c>
    </row>
    <row r="230" spans="2:9" hidden="1" x14ac:dyDescent="0.3">
      <c r="B230" s="102">
        <f>'Species Results'!C137</f>
        <v>37</v>
      </c>
      <c r="C230" s="102">
        <f>'Species Results'!D137</f>
        <v>17</v>
      </c>
      <c r="D230" s="102" t="str">
        <f>'Species Results'!E137</f>
        <v>Cooler Management</v>
      </c>
      <c r="E230" s="102" t="str">
        <f>'Species Results'!F137</f>
        <v>Robert Ryan</v>
      </c>
      <c r="F230" s="102" t="str">
        <f>'Species Results'!G137</f>
        <v xml:space="preserve">Chinook </v>
      </c>
      <c r="G230" s="103">
        <f>'Species Results'!H137</f>
        <v>11.86</v>
      </c>
      <c r="H230" s="103" t="s">
        <v>204</v>
      </c>
      <c r="I230" s="104">
        <f>'Species Results'!J137</f>
        <v>0</v>
      </c>
    </row>
    <row r="231" spans="2:9" hidden="1" x14ac:dyDescent="0.3">
      <c r="B231" s="102">
        <f>'Species Results'!C138</f>
        <v>38</v>
      </c>
      <c r="C231" s="102">
        <f>'Species Results'!D138</f>
        <v>86</v>
      </c>
      <c r="D231" s="102" t="str">
        <f>'Species Results'!E138</f>
        <v>Kid N Me</v>
      </c>
      <c r="E231" s="102" t="str">
        <f>'Species Results'!F138</f>
        <v>Dave Bowe</v>
      </c>
      <c r="F231" s="102" t="str">
        <f>'Species Results'!G138</f>
        <v xml:space="preserve">Chinook </v>
      </c>
      <c r="G231" s="103">
        <f>'Species Results'!H138</f>
        <v>11.66</v>
      </c>
      <c r="H231" s="103" t="s">
        <v>204</v>
      </c>
      <c r="I231" s="104">
        <f>'Species Results'!J138</f>
        <v>0</v>
      </c>
    </row>
    <row r="232" spans="2:9" hidden="1" x14ac:dyDescent="0.3">
      <c r="B232" s="102">
        <f>'Species Results'!C139</f>
        <v>39</v>
      </c>
      <c r="C232" s="102">
        <f>'Species Results'!D139</f>
        <v>79</v>
      </c>
      <c r="D232" s="102" t="str">
        <f>'Species Results'!E139</f>
        <v>My Boy</v>
      </c>
      <c r="E232" s="102" t="str">
        <f>'Species Results'!F139</f>
        <v>Jerry Kozar</v>
      </c>
      <c r="F232" s="102" t="str">
        <f>'Species Results'!G139</f>
        <v xml:space="preserve">Chinook </v>
      </c>
      <c r="G232" s="103">
        <f>'Species Results'!H139</f>
        <v>11.52</v>
      </c>
      <c r="H232" s="103" t="s">
        <v>204</v>
      </c>
      <c r="I232" s="104">
        <f>'Species Results'!J139</f>
        <v>0</v>
      </c>
    </row>
    <row r="233" spans="2:9" hidden="1" x14ac:dyDescent="0.3">
      <c r="B233" s="102">
        <f>'Species Results'!C140</f>
        <v>40</v>
      </c>
      <c r="C233" s="102">
        <f>'Species Results'!D140</f>
        <v>53</v>
      </c>
      <c r="D233" s="102" t="str">
        <f>'Species Results'!E140</f>
        <v>Non-Sea Boys</v>
      </c>
      <c r="E233" s="102" t="str">
        <f>'Species Results'!F140</f>
        <v>Dennis Boretsky</v>
      </c>
      <c r="F233" s="102" t="str">
        <f>'Species Results'!G140</f>
        <v xml:space="preserve">Chinook </v>
      </c>
      <c r="G233" s="103">
        <f>'Species Results'!H140</f>
        <v>11.4</v>
      </c>
      <c r="H233" s="103" t="s">
        <v>204</v>
      </c>
      <c r="I233" s="104">
        <f>'Species Results'!J140</f>
        <v>0</v>
      </c>
    </row>
    <row r="234" spans="2:9" hidden="1" x14ac:dyDescent="0.3">
      <c r="B234" s="102">
        <f>'Species Results'!C141</f>
        <v>41</v>
      </c>
      <c r="C234" s="102">
        <f>'Species Results'!D141</f>
        <v>49</v>
      </c>
      <c r="D234" s="102" t="str">
        <f>'Species Results'!E141</f>
        <v>Trolling Titans</v>
      </c>
      <c r="E234" s="102" t="str">
        <f>'Species Results'!F141</f>
        <v>Luke Jajtner</v>
      </c>
      <c r="F234" s="102" t="str">
        <f>'Species Results'!G141</f>
        <v xml:space="preserve">Chinook </v>
      </c>
      <c r="G234" s="103">
        <f>'Species Results'!H141</f>
        <v>11.02</v>
      </c>
      <c r="H234" s="103" t="s">
        <v>204</v>
      </c>
      <c r="I234" s="104">
        <f>'Species Results'!J141</f>
        <v>0</v>
      </c>
    </row>
    <row r="235" spans="2:9" hidden="1" x14ac:dyDescent="0.3">
      <c r="B235" s="102">
        <f>'Species Results'!C142</f>
        <v>42</v>
      </c>
      <c r="C235" s="102">
        <f>'Species Results'!D142</f>
        <v>44</v>
      </c>
      <c r="D235" s="102" t="str">
        <f>'Species Results'!E142</f>
        <v>Rays The Limit</v>
      </c>
      <c r="E235" s="102" t="str">
        <f>'Species Results'!F142</f>
        <v>Andy Korducki</v>
      </c>
      <c r="F235" s="102" t="str">
        <f>'Species Results'!G142</f>
        <v xml:space="preserve">Chinook </v>
      </c>
      <c r="G235" s="103">
        <f>'Species Results'!H142</f>
        <v>10.98</v>
      </c>
      <c r="H235" s="103" t="s">
        <v>204</v>
      </c>
      <c r="I235" s="104">
        <f>'Species Results'!J142</f>
        <v>0</v>
      </c>
    </row>
    <row r="236" spans="2:9" hidden="1" x14ac:dyDescent="0.3">
      <c r="B236" s="102">
        <f>'Species Results'!C143</f>
        <v>43</v>
      </c>
      <c r="C236" s="102">
        <f>'Species Results'!D143</f>
        <v>65</v>
      </c>
      <c r="D236" s="102" t="str">
        <f>'Species Results'!E143</f>
        <v>Nexus</v>
      </c>
      <c r="E236" s="102" t="str">
        <f>'Species Results'!F143</f>
        <v>Robert Hills</v>
      </c>
      <c r="F236" s="102" t="str">
        <f>'Species Results'!G143</f>
        <v xml:space="preserve">Chinook </v>
      </c>
      <c r="G236" s="103">
        <f>'Species Results'!H143</f>
        <v>10.52</v>
      </c>
      <c r="H236" s="103" t="s">
        <v>204</v>
      </c>
      <c r="I236" s="104">
        <f>'Species Results'!J143</f>
        <v>0</v>
      </c>
    </row>
    <row r="237" spans="2:9" hidden="1" x14ac:dyDescent="0.3">
      <c r="B237" s="102">
        <f>'Species Results'!C144</f>
        <v>44</v>
      </c>
      <c r="C237" s="102">
        <f>'Species Results'!D144</f>
        <v>49</v>
      </c>
      <c r="D237" s="102" t="str">
        <f>'Species Results'!E144</f>
        <v>Trolling Titans</v>
      </c>
      <c r="E237" s="102" t="str">
        <f>'Species Results'!F144</f>
        <v>Luke Jajtner</v>
      </c>
      <c r="F237" s="102" t="str">
        <f>'Species Results'!G144</f>
        <v xml:space="preserve">Chinook </v>
      </c>
      <c r="G237" s="103">
        <f>'Species Results'!H144</f>
        <v>9.6199999999999992</v>
      </c>
      <c r="H237" s="103" t="s">
        <v>204</v>
      </c>
      <c r="I237" s="104">
        <f>'Species Results'!J144</f>
        <v>0</v>
      </c>
    </row>
    <row r="238" spans="2:9" hidden="1" x14ac:dyDescent="0.3">
      <c r="B238" s="102">
        <f>'Species Results'!C145</f>
        <v>45</v>
      </c>
      <c r="C238" s="102">
        <f>'Species Results'!D145</f>
        <v>49</v>
      </c>
      <c r="D238" s="102" t="str">
        <f>'Species Results'!E145</f>
        <v>Trolling Titans</v>
      </c>
      <c r="E238" s="102" t="str">
        <f>'Species Results'!F145</f>
        <v>Luke Jajtner</v>
      </c>
      <c r="F238" s="102" t="str">
        <f>'Species Results'!G145</f>
        <v xml:space="preserve">Chinook </v>
      </c>
      <c r="G238" s="103">
        <f>'Species Results'!H145</f>
        <v>7.42</v>
      </c>
      <c r="H238" s="103" t="s">
        <v>204</v>
      </c>
      <c r="I238" s="104">
        <f>'Species Results'!J145</f>
        <v>0</v>
      </c>
    </row>
    <row r="239" spans="2:9" hidden="1" x14ac:dyDescent="0.3">
      <c r="B239" s="102">
        <f>'Species Results'!C146</f>
        <v>46</v>
      </c>
      <c r="C239" s="102">
        <f>'Species Results'!D146</f>
        <v>57</v>
      </c>
      <c r="D239" s="102" t="str">
        <f>'Species Results'!E146</f>
        <v>NIKKI</v>
      </c>
      <c r="E239" s="102" t="str">
        <f>'Species Results'!F146</f>
        <v>Steve Lipski</v>
      </c>
      <c r="F239" s="102" t="str">
        <f>'Species Results'!G146</f>
        <v xml:space="preserve">Chinook </v>
      </c>
      <c r="G239" s="103">
        <f>'Species Results'!H146</f>
        <v>6.56</v>
      </c>
      <c r="H239" s="103" t="s">
        <v>204</v>
      </c>
      <c r="I239" s="104">
        <f>'Species Results'!J146</f>
        <v>0</v>
      </c>
    </row>
    <row r="240" spans="2:9" hidden="1" x14ac:dyDescent="0.3">
      <c r="B240" s="102">
        <f>'Species Results'!C147</f>
        <v>47</v>
      </c>
      <c r="C240" s="102">
        <f>'Species Results'!D147</f>
        <v>22</v>
      </c>
      <c r="D240" s="102" t="str">
        <f>'Species Results'!E147</f>
        <v>Fish Licker</v>
      </c>
      <c r="E240" s="102" t="str">
        <f>'Species Results'!F147</f>
        <v>Michael Vetting</v>
      </c>
      <c r="F240" s="102" t="str">
        <f>'Species Results'!G147</f>
        <v xml:space="preserve">Chinook </v>
      </c>
      <c r="G240" s="103">
        <f>'Species Results'!H147</f>
        <v>6.4</v>
      </c>
      <c r="H240" s="103" t="s">
        <v>204</v>
      </c>
      <c r="I240" s="104">
        <f>'Species Results'!J147</f>
        <v>0</v>
      </c>
    </row>
    <row r="241" spans="2:9" hidden="1" x14ac:dyDescent="0.3">
      <c r="B241" s="102">
        <f>'Species Results'!C148</f>
        <v>48</v>
      </c>
      <c r="C241" s="102">
        <f>'Species Results'!D148</f>
        <v>22</v>
      </c>
      <c r="D241" s="102" t="str">
        <f>'Species Results'!E148</f>
        <v>Fish Licker</v>
      </c>
      <c r="E241" s="102" t="str">
        <f>'Species Results'!F148</f>
        <v>Michael Vetting</v>
      </c>
      <c r="F241" s="102" t="str">
        <f>'Species Results'!G148</f>
        <v xml:space="preserve">Chinook </v>
      </c>
      <c r="G241" s="103">
        <f>'Species Results'!H148</f>
        <v>6.2</v>
      </c>
      <c r="H241" s="103" t="s">
        <v>204</v>
      </c>
      <c r="I241" s="104">
        <f>'Species Results'!J148</f>
        <v>0</v>
      </c>
    </row>
    <row r="242" spans="2:9" hidden="1" x14ac:dyDescent="0.3">
      <c r="B242" s="102">
        <f>'Species Results'!C149</f>
        <v>49</v>
      </c>
      <c r="C242" s="102">
        <f>'Species Results'!D149</f>
        <v>49</v>
      </c>
      <c r="D242" s="102" t="str">
        <f>'Species Results'!E149</f>
        <v>Trolling Titans</v>
      </c>
      <c r="E242" s="102" t="str">
        <f>'Species Results'!F149</f>
        <v>Luke Jajtner</v>
      </c>
      <c r="F242" s="102" t="str">
        <f>'Species Results'!G149</f>
        <v xml:space="preserve">Chinook </v>
      </c>
      <c r="G242" s="103">
        <f>'Species Results'!H149</f>
        <v>6.12</v>
      </c>
      <c r="H242" s="103" t="s">
        <v>204</v>
      </c>
      <c r="I242" s="104">
        <f>'Species Results'!J149</f>
        <v>0</v>
      </c>
    </row>
    <row r="243" spans="2:9" hidden="1" x14ac:dyDescent="0.3">
      <c r="B243" s="102">
        <f>'Species Results'!C150</f>
        <v>50</v>
      </c>
      <c r="C243" s="102">
        <f>'Species Results'!D150</f>
        <v>22</v>
      </c>
      <c r="D243" s="102" t="str">
        <f>'Species Results'!E150</f>
        <v>Fish Licker</v>
      </c>
      <c r="E243" s="102" t="str">
        <f>'Species Results'!F150</f>
        <v>Michael Vetting</v>
      </c>
      <c r="F243" s="102" t="str">
        <f>'Species Results'!G150</f>
        <v xml:space="preserve">Chinook </v>
      </c>
      <c r="G243" s="103">
        <f>'Species Results'!H150</f>
        <v>6.02</v>
      </c>
      <c r="H243" s="103" t="s">
        <v>204</v>
      </c>
      <c r="I243" s="104">
        <f>'Species Results'!J150</f>
        <v>0</v>
      </c>
    </row>
    <row r="244" spans="2:9" hidden="1" x14ac:dyDescent="0.3">
      <c r="B244" s="102">
        <f>'Species Results'!C151</f>
        <v>51</v>
      </c>
      <c r="C244" s="102">
        <f>'Species Results'!D151</f>
        <v>28</v>
      </c>
      <c r="D244" s="102" t="str">
        <f>'Species Results'!E151</f>
        <v>Reel Deal Camille II</v>
      </c>
      <c r="E244" s="102" t="str">
        <f>'Species Results'!F151</f>
        <v>Austin Baeten</v>
      </c>
      <c r="F244" s="102" t="str">
        <f>'Species Results'!G151</f>
        <v xml:space="preserve">Chinook </v>
      </c>
      <c r="G244" s="103">
        <f>'Species Results'!H151</f>
        <v>3.14</v>
      </c>
      <c r="H244" s="103" t="s">
        <v>204</v>
      </c>
      <c r="I244" s="104">
        <f>'Species Results'!J151</f>
        <v>0</v>
      </c>
    </row>
    <row r="245" spans="2:9" hidden="1" x14ac:dyDescent="0.3">
      <c r="B245" s="102">
        <f>'Species Results'!C152</f>
        <v>52</v>
      </c>
      <c r="C245" s="102">
        <f>'Species Results'!D152</f>
        <v>27</v>
      </c>
      <c r="D245" s="102" t="str">
        <f>'Species Results'!E152</f>
        <v>Irish Lady</v>
      </c>
      <c r="E245" s="102" t="str">
        <f>'Species Results'!F152</f>
        <v>Jason Campbell</v>
      </c>
      <c r="F245" s="102" t="str">
        <f>'Species Results'!G152</f>
        <v xml:space="preserve">Chinook </v>
      </c>
      <c r="G245" s="103">
        <f>'Species Results'!H152</f>
        <v>2.36</v>
      </c>
      <c r="H245" s="103" t="s">
        <v>204</v>
      </c>
      <c r="I245" s="104">
        <f>'Species Results'!J152</f>
        <v>0</v>
      </c>
    </row>
    <row r="246" spans="2:9" hidden="1" x14ac:dyDescent="0.3">
      <c r="B246" s="102">
        <f>'Species Results'!C153</f>
        <v>53</v>
      </c>
      <c r="C246" s="102">
        <f>'Species Results'!D153</f>
        <v>27</v>
      </c>
      <c r="D246" s="102" t="str">
        <f>'Species Results'!E153</f>
        <v>Irish Lady</v>
      </c>
      <c r="E246" s="102" t="str">
        <f>'Species Results'!F153</f>
        <v>Jason Campbell</v>
      </c>
      <c r="F246" s="102" t="str">
        <f>'Species Results'!G153</f>
        <v xml:space="preserve">Chinook </v>
      </c>
      <c r="G246" s="103">
        <f>'Species Results'!H153</f>
        <v>2.04</v>
      </c>
      <c r="H246" s="103" t="s">
        <v>204</v>
      </c>
      <c r="I246" s="104">
        <f>'Species Results'!J153</f>
        <v>0</v>
      </c>
    </row>
    <row r="247" spans="2:9" hidden="1" x14ac:dyDescent="0.3">
      <c r="B247" s="102">
        <f>'Species Results'!C154</f>
        <v>54</v>
      </c>
      <c r="C247" s="102">
        <f>'Species Results'!D154</f>
        <v>69</v>
      </c>
      <c r="D247" s="102" t="str">
        <f>'Species Results'!E154</f>
        <v>Stranger Ranger</v>
      </c>
      <c r="E247" s="102" t="str">
        <f>'Species Results'!F154</f>
        <v>Jon Cranford</v>
      </c>
      <c r="F247" s="102" t="str">
        <f>'Species Results'!G154</f>
        <v xml:space="preserve">Chinook </v>
      </c>
      <c r="G247" s="103">
        <f>'Species Results'!H154</f>
        <v>1.88</v>
      </c>
      <c r="H247" s="103" t="s">
        <v>204</v>
      </c>
      <c r="I247" s="104">
        <f>'Species Results'!J154</f>
        <v>0</v>
      </c>
    </row>
    <row r="248" spans="2:9" hidden="1" x14ac:dyDescent="0.3">
      <c r="B248" s="102">
        <f>'Species Results'!C155</f>
        <v>55</v>
      </c>
      <c r="C248" s="102">
        <f>'Species Results'!D155</f>
        <v>18</v>
      </c>
      <c r="D248" s="102" t="str">
        <f>'Species Results'!E155</f>
        <v>Top Gum</v>
      </c>
      <c r="E248" s="102" t="str">
        <f>'Species Results'!F155</f>
        <v xml:space="preserve">Charles Stoianovici </v>
      </c>
      <c r="F248" s="102" t="str">
        <f>'Species Results'!G155</f>
        <v xml:space="preserve">Chinook </v>
      </c>
      <c r="G248" s="103">
        <f>'Species Results'!H155</f>
        <v>1.82</v>
      </c>
      <c r="H248" s="103" t="s">
        <v>204</v>
      </c>
      <c r="I248" s="104">
        <f>'Species Results'!J155</f>
        <v>0</v>
      </c>
    </row>
    <row r="249" spans="2:9" hidden="1" x14ac:dyDescent="0.3">
      <c r="B249" s="102">
        <f>'Species Results'!C156</f>
        <v>56</v>
      </c>
      <c r="C249" s="102">
        <f>'Species Results'!D156</f>
        <v>88</v>
      </c>
      <c r="D249" s="102" t="str">
        <f>'Species Results'!E156</f>
        <v>Jelyssica</v>
      </c>
      <c r="E249" s="102" t="str">
        <f>'Species Results'!F156</f>
        <v>Jerry Hellmich</v>
      </c>
      <c r="F249" s="102" t="str">
        <f>'Species Results'!G156</f>
        <v xml:space="preserve">Chinook </v>
      </c>
      <c r="G249" s="103">
        <f>'Species Results'!H156</f>
        <v>1.76</v>
      </c>
      <c r="H249" s="103" t="s">
        <v>204</v>
      </c>
      <c r="I249" s="104">
        <f>'Species Results'!J156</f>
        <v>0</v>
      </c>
    </row>
    <row r="250" spans="2:9" hidden="1" x14ac:dyDescent="0.3">
      <c r="B250" s="102">
        <f>'Species Results'!C157</f>
        <v>57</v>
      </c>
      <c r="C250" s="102">
        <f>'Species Results'!D157</f>
        <v>24</v>
      </c>
      <c r="D250" s="102" t="str">
        <f>'Species Results'!E157</f>
        <v>Sea Cat</v>
      </c>
      <c r="E250" s="102" t="str">
        <f>'Species Results'!F157</f>
        <v>Robert Petersen</v>
      </c>
      <c r="F250" s="102" t="str">
        <f>'Species Results'!G157</f>
        <v xml:space="preserve">Chinook </v>
      </c>
      <c r="G250" s="103">
        <f>'Species Results'!H157</f>
        <v>1.6</v>
      </c>
      <c r="H250" s="103" t="s">
        <v>204</v>
      </c>
      <c r="I250" s="104">
        <f>'Species Results'!J157</f>
        <v>0</v>
      </c>
    </row>
    <row r="251" spans="2:9" hidden="1" x14ac:dyDescent="0.3">
      <c r="B251" s="102">
        <f>'Species Results'!C158</f>
        <v>58</v>
      </c>
      <c r="C251" s="102">
        <f>'Species Results'!D158</f>
        <v>31</v>
      </c>
      <c r="D251" s="102" t="str">
        <f>'Species Results'!E158</f>
        <v>Screamin' Drags</v>
      </c>
      <c r="E251" s="102" t="str">
        <f>'Species Results'!F158</f>
        <v>Ryan Sanders</v>
      </c>
      <c r="F251" s="102" t="str">
        <f>'Species Results'!G158</f>
        <v xml:space="preserve">Chinook </v>
      </c>
      <c r="G251" s="103">
        <f>'Species Results'!H158</f>
        <v>1.24</v>
      </c>
      <c r="H251" s="103" t="s">
        <v>204</v>
      </c>
      <c r="I251" s="104">
        <f>'Species Results'!J158</f>
        <v>0</v>
      </c>
    </row>
    <row r="252" spans="2:9" hidden="1" x14ac:dyDescent="0.3">
      <c r="B252" s="102">
        <f>'Species Results'!C159</f>
        <v>59</v>
      </c>
      <c r="C252" s="102">
        <f>'Species Results'!D159</f>
        <v>4</v>
      </c>
      <c r="D252" s="102" t="str">
        <f>'Species Results'!E159</f>
        <v>Lucky Sevens II</v>
      </c>
      <c r="E252" s="102" t="str">
        <f>'Species Results'!F159</f>
        <v>Rob Manhardt</v>
      </c>
      <c r="F252" s="102" t="str">
        <f>'Species Results'!G159</f>
        <v xml:space="preserve">Chinook </v>
      </c>
      <c r="G252" s="103">
        <f>'Species Results'!H159</f>
        <v>1.24</v>
      </c>
      <c r="H252" s="103" t="s">
        <v>204</v>
      </c>
      <c r="I252" s="104">
        <f>'Species Results'!J159</f>
        <v>0</v>
      </c>
    </row>
    <row r="253" spans="2:9" hidden="1" x14ac:dyDescent="0.3">
      <c r="B253" s="102">
        <f>'Species Results'!C160</f>
        <v>60</v>
      </c>
      <c r="C253" s="102">
        <f>'Species Results'!D160</f>
        <v>83</v>
      </c>
      <c r="D253" s="102" t="str">
        <f>'Species Results'!E160</f>
        <v>Manuel Labor</v>
      </c>
      <c r="E253" s="102" t="str">
        <f>'Species Results'!F160</f>
        <v>Jennifer Myers</v>
      </c>
      <c r="F253" s="102" t="str">
        <f>'Species Results'!G160</f>
        <v xml:space="preserve">Chinook </v>
      </c>
      <c r="G253" s="103">
        <f>'Species Results'!H160</f>
        <v>1.22</v>
      </c>
      <c r="H253" s="103" t="s">
        <v>204</v>
      </c>
      <c r="I253" s="104">
        <f>'Species Results'!J160</f>
        <v>0</v>
      </c>
    </row>
    <row r="254" spans="2:9" hidden="1" x14ac:dyDescent="0.3">
      <c r="B254" s="102">
        <f>'Species Results'!C161</f>
        <v>61</v>
      </c>
      <c r="C254" s="102">
        <f>'Species Results'!D161</f>
        <v>9</v>
      </c>
      <c r="D254" s="102" t="str">
        <f>'Species Results'!E161</f>
        <v>Wingin it</v>
      </c>
      <c r="E254" s="102" t="str">
        <f>'Species Results'!F161</f>
        <v>Josh Routhieaux</v>
      </c>
      <c r="F254" s="102" t="str">
        <f>'Species Results'!G161</f>
        <v xml:space="preserve">Chinook </v>
      </c>
      <c r="G254" s="103">
        <f>'Species Results'!H161</f>
        <v>1.1599999999999999</v>
      </c>
      <c r="H254" s="103" t="s">
        <v>204</v>
      </c>
      <c r="I254" s="104">
        <f>'Species Results'!J161</f>
        <v>0</v>
      </c>
    </row>
    <row r="255" spans="2:9" hidden="1" x14ac:dyDescent="0.3">
      <c r="B255" s="102">
        <f>'Species Results'!C162</f>
        <v>62</v>
      </c>
      <c r="C255" s="102">
        <f>'Species Results'!D162</f>
        <v>78</v>
      </c>
      <c r="D255" s="102" t="str">
        <f>'Species Results'!E162</f>
        <v>no name</v>
      </c>
      <c r="E255" s="102" t="str">
        <f>'Species Results'!F162</f>
        <v>Scott St. Peter</v>
      </c>
      <c r="F255" s="102" t="str">
        <f>'Species Results'!G162</f>
        <v xml:space="preserve">Chinook </v>
      </c>
      <c r="G255" s="103">
        <f>'Species Results'!H162</f>
        <v>1.02</v>
      </c>
      <c r="H255" s="103" t="s">
        <v>204</v>
      </c>
      <c r="I255" s="104">
        <f>'Species Results'!J162</f>
        <v>0</v>
      </c>
    </row>
    <row r="256" spans="2:9" hidden="1" x14ac:dyDescent="0.3">
      <c r="B256" s="102">
        <f>'Species Results'!C163</f>
        <v>63</v>
      </c>
      <c r="C256" s="102">
        <f>'Species Results'!D163</f>
        <v>1</v>
      </c>
      <c r="D256" s="102" t="str">
        <f>'Species Results'!E163</f>
        <v>Mis-B-Havin</v>
      </c>
      <c r="E256" s="102" t="str">
        <f>'Species Results'!F163</f>
        <v>Scott Rice</v>
      </c>
      <c r="F256" s="102" t="str">
        <f>'Species Results'!G163</f>
        <v xml:space="preserve">Chinook </v>
      </c>
      <c r="G256" s="103">
        <f>'Species Results'!H163</f>
        <v>0.94</v>
      </c>
      <c r="H256" s="103" t="s">
        <v>204</v>
      </c>
      <c r="I256" s="104">
        <f>'Species Results'!J163</f>
        <v>0</v>
      </c>
    </row>
    <row r="257" spans="2:9" hidden="1" x14ac:dyDescent="0.3">
      <c r="B257" s="102">
        <f>'Species Results'!C164</f>
        <v>64</v>
      </c>
      <c r="C257" s="102">
        <f>'Species Results'!D164</f>
        <v>72</v>
      </c>
      <c r="D257" s="102" t="str">
        <f>'Species Results'!E164</f>
        <v>Baby Leo</v>
      </c>
      <c r="E257" s="102" t="str">
        <f>'Species Results'!F164</f>
        <v>Stephan Mesdjian</v>
      </c>
      <c r="F257" s="102" t="str">
        <f>'Species Results'!G164</f>
        <v xml:space="preserve">Chinook </v>
      </c>
      <c r="G257" s="103">
        <f>'Species Results'!H164</f>
        <v>0.92</v>
      </c>
      <c r="H257" s="103" t="s">
        <v>204</v>
      </c>
      <c r="I257" s="104">
        <f>'Species Results'!J164</f>
        <v>0</v>
      </c>
    </row>
    <row r="258" spans="2:9" x14ac:dyDescent="0.3">
      <c r="B258" s="102">
        <f>'Species Results'!C165</f>
        <v>65</v>
      </c>
      <c r="C258" s="102">
        <f>'Species Results'!D165</f>
        <v>50</v>
      </c>
      <c r="D258" s="102" t="str">
        <f>'Species Results'!E165</f>
        <v>Finn Reaper</v>
      </c>
      <c r="E258" s="102" t="str">
        <f>'Species Results'!F165</f>
        <v>Kevin Kaari</v>
      </c>
      <c r="F258" s="102" t="str">
        <f>'Species Results'!G165</f>
        <v xml:space="preserve">Chinook </v>
      </c>
      <c r="G258" s="103">
        <f>'Species Results'!H165</f>
        <v>0.82</v>
      </c>
      <c r="H258" s="103" t="s">
        <v>204</v>
      </c>
      <c r="I258" s="104">
        <f>'Species Results'!J165</f>
        <v>50</v>
      </c>
    </row>
  </sheetData>
  <sheetProtection algorithmName="SHA-512" hashValue="uKhWODqYQv1QaxsoMoTD6pMnTPqziRJh13QrKXxIUeaLpWwaPXhQiJRMeN46XqfWMuHr61tlcxyH95pQ7aQ3qA==" saltValue="avmUyXybtE9T0eaDpW7hRQ==" spinCount="100000" sheet="1" objects="1" scenarios="1"/>
  <mergeCells count="1">
    <mergeCell ref="B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2E97E-F0D8-4641-8EB6-5288DF8D7998}">
  <dimension ref="B3:I99"/>
  <sheetViews>
    <sheetView topLeftCell="A61" workbookViewId="0">
      <selection activeCell="P93" sqref="P93"/>
    </sheetView>
  </sheetViews>
  <sheetFormatPr defaultRowHeight="14.4" x14ac:dyDescent="0.3"/>
  <cols>
    <col min="1" max="1" width="8.88671875" style="1"/>
    <col min="2" max="2" width="5.88671875" style="5" bestFit="1" customWidth="1"/>
    <col min="3" max="3" width="12.6640625" style="5" bestFit="1" customWidth="1"/>
    <col min="4" max="4" width="21.21875" style="5" bestFit="1" customWidth="1"/>
    <col min="5" max="5" width="18.88671875" style="5" bestFit="1" customWidth="1"/>
    <col min="6" max="6" width="12.6640625" style="5" customWidth="1"/>
    <col min="7" max="7" width="12.44140625" style="5" bestFit="1" customWidth="1"/>
    <col min="8" max="8" width="11.33203125" style="89" bestFit="1" customWidth="1"/>
    <col min="9" max="9" width="7.44140625" style="37" customWidth="1"/>
    <col min="10" max="16384" width="8.88671875" style="1"/>
  </cols>
  <sheetData>
    <row r="3" spans="2:9" ht="15" thickBot="1" x14ac:dyDescent="0.35"/>
    <row r="4" spans="2:9" ht="21" x14ac:dyDescent="0.3">
      <c r="B4" s="2" t="s">
        <v>207</v>
      </c>
      <c r="C4" s="3"/>
      <c r="D4" s="3"/>
      <c r="E4" s="3"/>
      <c r="F4" s="3"/>
      <c r="G4" s="3"/>
      <c r="H4" s="3"/>
      <c r="I4" s="3"/>
    </row>
    <row r="5" spans="2:9" x14ac:dyDescent="0.3">
      <c r="B5" s="87" t="s">
        <v>7</v>
      </c>
      <c r="C5" s="87" t="s">
        <v>8</v>
      </c>
      <c r="D5" s="87" t="s">
        <v>9</v>
      </c>
      <c r="E5" s="87" t="s">
        <v>10</v>
      </c>
      <c r="F5" s="87" t="s">
        <v>17</v>
      </c>
      <c r="G5" s="87" t="s">
        <v>18</v>
      </c>
      <c r="H5" s="90" t="s">
        <v>19</v>
      </c>
      <c r="I5" s="94" t="s">
        <v>11</v>
      </c>
    </row>
    <row r="6" spans="2:9" x14ac:dyDescent="0.3">
      <c r="B6" s="22">
        <v>1</v>
      </c>
      <c r="C6" s="22">
        <v>37</v>
      </c>
      <c r="D6" s="22" t="s">
        <v>92</v>
      </c>
      <c r="E6" s="92" t="str">
        <f>_xlfn.XLOOKUP(D6,'Lookup info'!$C$3:$C$96,'Lookup info'!$D$3:$D$96)</f>
        <v>Chris Miller</v>
      </c>
      <c r="F6" s="92">
        <f>_xlfn.XLOOKUP(D6,'Lookup info'!$C$3:$C$96,'Lookup info'!$E$3:$E$96)</f>
        <v>21</v>
      </c>
      <c r="G6" s="22">
        <v>141.4</v>
      </c>
      <c r="H6" s="93">
        <v>241.4</v>
      </c>
      <c r="I6" s="95">
        <v>3500</v>
      </c>
    </row>
    <row r="7" spans="2:9" x14ac:dyDescent="0.3">
      <c r="B7" s="22">
        <v>2</v>
      </c>
      <c r="C7" s="22">
        <v>11</v>
      </c>
      <c r="D7" s="22" t="s">
        <v>42</v>
      </c>
      <c r="E7" s="92" t="str">
        <f>_xlfn.XLOOKUP(D7,'Lookup info'!$C$3:$C$96,'Lookup info'!$D$3:$D$96)</f>
        <v xml:space="preserve">Seth Yust </v>
      </c>
      <c r="F7" s="92">
        <f>_xlfn.XLOOKUP(D7,'Lookup info'!$C$3:$C$96,'Lookup info'!$E$3:$E$96)</f>
        <v>36</v>
      </c>
      <c r="G7" s="22">
        <v>137.6</v>
      </c>
      <c r="H7" s="93">
        <v>237.6</v>
      </c>
      <c r="I7" s="95">
        <v>1750</v>
      </c>
    </row>
    <row r="8" spans="2:9" x14ac:dyDescent="0.3">
      <c r="B8" s="22">
        <v>3</v>
      </c>
      <c r="C8" s="22">
        <v>45</v>
      </c>
      <c r="D8" s="22" t="s">
        <v>105</v>
      </c>
      <c r="E8" s="92" t="str">
        <f>_xlfn.XLOOKUP(D8,'Lookup info'!$C$3:$C$96,'Lookup info'!$D$3:$D$96)</f>
        <v>Mike Pjevach</v>
      </c>
      <c r="F8" s="92">
        <f>_xlfn.XLOOKUP(D8,'Lookup info'!$C$3:$C$96,'Lookup info'!$E$3:$E$96)</f>
        <v>37</v>
      </c>
      <c r="G8" s="22">
        <v>126.4</v>
      </c>
      <c r="H8" s="93">
        <v>226.4</v>
      </c>
      <c r="I8" s="95">
        <v>1000</v>
      </c>
    </row>
    <row r="9" spans="2:9" x14ac:dyDescent="0.3">
      <c r="B9" s="22">
        <v>4</v>
      </c>
      <c r="C9" s="22">
        <v>76</v>
      </c>
      <c r="D9" s="22" t="s">
        <v>164</v>
      </c>
      <c r="E9" s="92" t="str">
        <f>_xlfn.XLOOKUP(D9,'Lookup info'!$C$3:$C$96,'Lookup info'!$D$3:$D$96)</f>
        <v>Peter Brekke</v>
      </c>
      <c r="F9" s="92">
        <f>_xlfn.XLOOKUP(D9,'Lookup info'!$C$3:$C$96,'Lookup info'!$E$3:$E$96)</f>
        <v>33</v>
      </c>
      <c r="G9" s="22">
        <v>125.8</v>
      </c>
      <c r="H9" s="93">
        <v>225.8</v>
      </c>
      <c r="I9" s="95">
        <v>750</v>
      </c>
    </row>
    <row r="10" spans="2:9" x14ac:dyDescent="0.3">
      <c r="B10" s="22">
        <v>5</v>
      </c>
      <c r="C10" s="22">
        <v>12</v>
      </c>
      <c r="D10" s="22" t="s">
        <v>43</v>
      </c>
      <c r="E10" s="92" t="str">
        <f>_xlfn.XLOOKUP(D10,'Lookup info'!$C$3:$C$96,'Lookup info'!$D$3:$D$96)</f>
        <v>Jason Kapella</v>
      </c>
      <c r="F10" s="92">
        <f>_xlfn.XLOOKUP(D10,'Lookup info'!$C$3:$C$96,'Lookup info'!$E$3:$E$96)</f>
        <v>32</v>
      </c>
      <c r="G10" s="22">
        <v>125.4</v>
      </c>
      <c r="H10" s="93">
        <v>225.4</v>
      </c>
      <c r="I10" s="95">
        <v>500</v>
      </c>
    </row>
    <row r="11" spans="2:9" x14ac:dyDescent="0.3">
      <c r="B11" s="7">
        <v>6</v>
      </c>
      <c r="C11" s="7">
        <v>90</v>
      </c>
      <c r="D11" s="7" t="s">
        <v>4</v>
      </c>
      <c r="E11" s="88" t="str">
        <f>_xlfn.XLOOKUP(D11,'Lookup info'!$C$3:$C$96,'Lookup info'!$D$3:$D$96)</f>
        <v>Kurt Pokrandt</v>
      </c>
      <c r="F11" s="88">
        <f>_xlfn.XLOOKUP(D11,'Lookup info'!$C$3:$C$96,'Lookup info'!$E$3:$E$96)</f>
        <v>27</v>
      </c>
      <c r="G11" s="7">
        <v>125.2</v>
      </c>
      <c r="H11" s="91">
        <v>225.2</v>
      </c>
      <c r="I11" s="96"/>
    </row>
    <row r="12" spans="2:9" x14ac:dyDescent="0.3">
      <c r="B12" s="7">
        <v>7</v>
      </c>
      <c r="C12" s="7">
        <v>93</v>
      </c>
      <c r="D12" s="7" t="s">
        <v>196</v>
      </c>
      <c r="E12" s="88" t="str">
        <f>_xlfn.XLOOKUP(D12,'Lookup info'!$C$3:$C$96,'Lookup info'!$D$3:$D$96)</f>
        <v>Mark Scaffidi</v>
      </c>
      <c r="F12" s="88">
        <f>_xlfn.XLOOKUP(D12,'Lookup info'!$C$3:$C$96,'Lookup info'!$E$3:$E$96)</f>
        <v>27</v>
      </c>
      <c r="G12" s="7">
        <v>124.2</v>
      </c>
      <c r="H12" s="91">
        <v>224.2</v>
      </c>
      <c r="I12" s="96"/>
    </row>
    <row r="13" spans="2:9" x14ac:dyDescent="0.3">
      <c r="B13" s="7">
        <v>8</v>
      </c>
      <c r="C13" s="7">
        <v>33</v>
      </c>
      <c r="D13" s="7" t="s">
        <v>84</v>
      </c>
      <c r="E13" s="88" t="str">
        <f>_xlfn.XLOOKUP(D13,'Lookup info'!$C$3:$C$96,'Lookup info'!$D$3:$D$96)</f>
        <v>Stephen Ruppa</v>
      </c>
      <c r="F13" s="88">
        <f>_xlfn.XLOOKUP(D13,'Lookup info'!$C$3:$C$96,'Lookup info'!$E$3:$E$96)</f>
        <v>25</v>
      </c>
      <c r="G13" s="7">
        <v>120.4</v>
      </c>
      <c r="H13" s="91">
        <v>220.4</v>
      </c>
      <c r="I13" s="96"/>
    </row>
    <row r="14" spans="2:9" x14ac:dyDescent="0.3">
      <c r="B14" s="7">
        <v>9</v>
      </c>
      <c r="C14" s="7">
        <v>30</v>
      </c>
      <c r="D14" s="7" t="s">
        <v>78</v>
      </c>
      <c r="E14" s="88" t="str">
        <f>_xlfn.XLOOKUP(D14,'Lookup info'!$C$3:$C$96,'Lookup info'!$D$3:$D$96)</f>
        <v>Mark Hering</v>
      </c>
      <c r="F14" s="88">
        <f>_xlfn.XLOOKUP(D14,'Lookup info'!$C$3:$C$96,'Lookup info'!$E$3:$E$96)</f>
        <v>29</v>
      </c>
      <c r="G14" s="7">
        <v>119.8</v>
      </c>
      <c r="H14" s="91">
        <v>219.8</v>
      </c>
      <c r="I14" s="96"/>
    </row>
    <row r="15" spans="2:9" x14ac:dyDescent="0.3">
      <c r="B15" s="22">
        <v>10</v>
      </c>
      <c r="C15" s="22">
        <v>43</v>
      </c>
      <c r="D15" s="22" t="s">
        <v>102</v>
      </c>
      <c r="E15" s="92" t="str">
        <f>_xlfn.XLOOKUP(D15,'Lookup info'!$C$3:$C$96,'Lookup info'!$D$3:$D$96)</f>
        <v>Matt Lubecke</v>
      </c>
      <c r="F15" s="92">
        <f>_xlfn.XLOOKUP(D15,'Lookup info'!$C$3:$C$96,'Lookup info'!$E$3:$E$96)</f>
        <v>30</v>
      </c>
      <c r="G15" s="22">
        <v>119.8</v>
      </c>
      <c r="H15" s="93">
        <v>219.8</v>
      </c>
      <c r="I15" s="95">
        <v>250</v>
      </c>
    </row>
    <row r="16" spans="2:9" x14ac:dyDescent="0.3">
      <c r="B16" s="7">
        <v>11</v>
      </c>
      <c r="C16" s="7">
        <v>59</v>
      </c>
      <c r="D16" s="7" t="s">
        <v>131</v>
      </c>
      <c r="E16" s="88" t="str">
        <f>_xlfn.XLOOKUP(D16,'Lookup info'!$C$3:$C$96,'Lookup info'!$D$3:$D$96)</f>
        <v>Samuel Dixon</v>
      </c>
      <c r="F16" s="88">
        <f>_xlfn.XLOOKUP(D16,'Lookup info'!$C$3:$C$96,'Lookup info'!$E$3:$E$96)</f>
        <v>30</v>
      </c>
      <c r="G16" s="7">
        <v>119.6</v>
      </c>
      <c r="H16" s="91">
        <v>219.6</v>
      </c>
      <c r="I16" s="96"/>
    </row>
    <row r="17" spans="2:9" x14ac:dyDescent="0.3">
      <c r="B17" s="7">
        <v>12</v>
      </c>
      <c r="C17" s="7">
        <v>71</v>
      </c>
      <c r="D17" s="7" t="s">
        <v>154</v>
      </c>
      <c r="E17" s="88" t="str">
        <f>_xlfn.XLOOKUP(D17,'Lookup info'!$C$3:$C$96,'Lookup info'!$D$3:$D$96)</f>
        <v>Duke Janssen</v>
      </c>
      <c r="F17" s="88" t="str">
        <f>_xlfn.XLOOKUP(D17,'Lookup info'!$C$3:$C$96,'Lookup info'!$E$3:$E$96)</f>
        <v>-</v>
      </c>
      <c r="G17" s="7">
        <v>119</v>
      </c>
      <c r="H17" s="91">
        <v>219</v>
      </c>
      <c r="I17" s="96"/>
    </row>
    <row r="18" spans="2:9" x14ac:dyDescent="0.3">
      <c r="B18" s="22">
        <v>13</v>
      </c>
      <c r="C18" s="22">
        <v>46</v>
      </c>
      <c r="D18" s="22" t="s">
        <v>107</v>
      </c>
      <c r="E18" s="92" t="str">
        <f>_xlfn.XLOOKUP(D18,'Lookup info'!$C$3:$C$96,'Lookup info'!$D$3:$D$96)</f>
        <v>Tyler Peck</v>
      </c>
      <c r="F18" s="92">
        <f>_xlfn.XLOOKUP(D18,'Lookup info'!$C$3:$C$96,'Lookup info'!$E$3:$E$96)</f>
        <v>18</v>
      </c>
      <c r="G18" s="22">
        <v>118.4</v>
      </c>
      <c r="H18" s="93">
        <v>218.4</v>
      </c>
      <c r="I18" s="95">
        <v>500</v>
      </c>
    </row>
    <row r="19" spans="2:9" x14ac:dyDescent="0.3">
      <c r="B19" s="7">
        <v>14</v>
      </c>
      <c r="C19" s="7">
        <v>85</v>
      </c>
      <c r="D19" s="7" t="s">
        <v>181</v>
      </c>
      <c r="E19" s="88" t="str">
        <f>_xlfn.XLOOKUP(D19,'Lookup info'!$C$3:$C$96,'Lookup info'!$D$3:$D$96)</f>
        <v>Ted Foti</v>
      </c>
      <c r="F19" s="88">
        <f>_xlfn.XLOOKUP(D19,'Lookup info'!$C$3:$C$96,'Lookup info'!$E$3:$E$96)</f>
        <v>30</v>
      </c>
      <c r="G19" s="7">
        <v>114</v>
      </c>
      <c r="H19" s="91">
        <v>214</v>
      </c>
      <c r="I19" s="96"/>
    </row>
    <row r="20" spans="2:9" x14ac:dyDescent="0.3">
      <c r="B20" s="22">
        <v>15</v>
      </c>
      <c r="C20" s="22">
        <v>60</v>
      </c>
      <c r="D20" s="22" t="s">
        <v>204</v>
      </c>
      <c r="E20" s="92" t="str">
        <f>_xlfn.XLOOKUP(D20,'Lookup info'!$C$3:$C$96,'Lookup info'!$D$3:$D$96)</f>
        <v>John Hanson</v>
      </c>
      <c r="F20" s="92">
        <f>_xlfn.XLOOKUP(D20,'Lookup info'!$C$3:$C$96,'Lookup info'!$E$3:$E$96)</f>
        <v>18.600000000000001</v>
      </c>
      <c r="G20" s="22">
        <v>113.6</v>
      </c>
      <c r="H20" s="93">
        <v>213.6</v>
      </c>
      <c r="I20" s="95">
        <v>250</v>
      </c>
    </row>
    <row r="21" spans="2:9" x14ac:dyDescent="0.3">
      <c r="B21" s="7">
        <v>16</v>
      </c>
      <c r="C21" s="7">
        <v>47</v>
      </c>
      <c r="D21" s="7" t="s">
        <v>109</v>
      </c>
      <c r="E21" s="88" t="str">
        <f>_xlfn.XLOOKUP(D21,'Lookup info'!$C$3:$C$96,'Lookup info'!$D$3:$D$96)</f>
        <v>David Halbrucker</v>
      </c>
      <c r="F21" s="88">
        <f>_xlfn.XLOOKUP(D21,'Lookup info'!$C$3:$C$96,'Lookup info'!$E$3:$E$96)</f>
        <v>21</v>
      </c>
      <c r="G21" s="7">
        <v>113.4</v>
      </c>
      <c r="H21" s="91">
        <v>213.4</v>
      </c>
      <c r="I21" s="96"/>
    </row>
    <row r="22" spans="2:9" x14ac:dyDescent="0.3">
      <c r="B22" s="7">
        <v>17</v>
      </c>
      <c r="C22" s="7">
        <v>41</v>
      </c>
      <c r="D22" s="7" t="s">
        <v>99</v>
      </c>
      <c r="E22" s="88" t="str">
        <f>_xlfn.XLOOKUP(D22,'Lookup info'!$C$3:$C$96,'Lookup info'!$D$3:$D$96)</f>
        <v>Will Awve</v>
      </c>
      <c r="F22" s="88" t="str">
        <f>_xlfn.XLOOKUP(D22,'Lookup info'!$C$3:$C$96,'Lookup info'!$E$3:$E$96)</f>
        <v>-</v>
      </c>
      <c r="G22" s="7">
        <v>113.2</v>
      </c>
      <c r="H22" s="91">
        <v>213.2</v>
      </c>
      <c r="I22" s="96"/>
    </row>
    <row r="23" spans="2:9" x14ac:dyDescent="0.3">
      <c r="B23" s="7">
        <v>18</v>
      </c>
      <c r="C23" s="7">
        <v>14</v>
      </c>
      <c r="D23" s="7" t="s">
        <v>47</v>
      </c>
      <c r="E23" s="88" t="str">
        <f>_xlfn.XLOOKUP(D23,'Lookup info'!$C$3:$C$96,'Lookup info'!$D$3:$D$96)</f>
        <v>Rick Sasek</v>
      </c>
      <c r="F23" s="88">
        <f>_xlfn.XLOOKUP(D23,'Lookup info'!$C$3:$C$96,'Lookup info'!$E$3:$E$96)</f>
        <v>29</v>
      </c>
      <c r="G23" s="7">
        <v>111.8</v>
      </c>
      <c r="H23" s="91">
        <v>211.8</v>
      </c>
      <c r="I23" s="96"/>
    </row>
    <row r="24" spans="2:9" x14ac:dyDescent="0.3">
      <c r="B24" s="7">
        <v>19</v>
      </c>
      <c r="C24" s="7">
        <v>21</v>
      </c>
      <c r="D24" s="7" t="s">
        <v>60</v>
      </c>
      <c r="E24" s="88" t="str">
        <f>_xlfn.XLOOKUP(D24,'Lookup info'!$C$3:$C$96,'Lookup info'!$D$3:$D$96)</f>
        <v>Bill Kregel</v>
      </c>
      <c r="F24" s="88">
        <f>_xlfn.XLOOKUP(D24,'Lookup info'!$C$3:$C$96,'Lookup info'!$E$3:$E$96)</f>
        <v>31</v>
      </c>
      <c r="G24" s="7">
        <v>110.6</v>
      </c>
      <c r="H24" s="91">
        <v>210.6</v>
      </c>
      <c r="I24" s="96"/>
    </row>
    <row r="25" spans="2:9" x14ac:dyDescent="0.3">
      <c r="B25" s="22">
        <v>20</v>
      </c>
      <c r="C25" s="22">
        <v>75</v>
      </c>
      <c r="D25" s="22" t="s">
        <v>162</v>
      </c>
      <c r="E25" s="92" t="str">
        <f>_xlfn.XLOOKUP(D25,'Lookup info'!$C$3:$C$96,'Lookup info'!$D$3:$D$96)</f>
        <v>Austin Ragotzkie</v>
      </c>
      <c r="F25" s="92">
        <f>_xlfn.XLOOKUP(D25,'Lookup info'!$C$3:$C$96,'Lookup info'!$E$3:$E$96)</f>
        <v>40</v>
      </c>
      <c r="G25" s="22">
        <v>108.2</v>
      </c>
      <c r="H25" s="93">
        <v>208.2</v>
      </c>
      <c r="I25" s="95">
        <v>250</v>
      </c>
    </row>
    <row r="26" spans="2:9" x14ac:dyDescent="0.3">
      <c r="B26" s="7">
        <v>21</v>
      </c>
      <c r="C26" s="7">
        <v>20</v>
      </c>
      <c r="D26" s="7" t="s">
        <v>58</v>
      </c>
      <c r="E26" s="88" t="str">
        <f>_xlfn.XLOOKUP(D26,'Lookup info'!$C$3:$C$96,'Lookup info'!$D$3:$D$96)</f>
        <v>Jason Woda</v>
      </c>
      <c r="F26" s="88" t="str">
        <f>_xlfn.XLOOKUP(D26,'Lookup info'!$C$3:$C$96,'Lookup info'!$E$3:$E$96)</f>
        <v>-</v>
      </c>
      <c r="G26" s="7">
        <v>107.8</v>
      </c>
      <c r="H26" s="91">
        <v>207.8</v>
      </c>
      <c r="I26" s="96"/>
    </row>
    <row r="27" spans="2:9" x14ac:dyDescent="0.3">
      <c r="B27" s="7">
        <v>22</v>
      </c>
      <c r="C27" s="7">
        <v>8</v>
      </c>
      <c r="D27" s="7" t="s">
        <v>36</v>
      </c>
      <c r="E27" s="88" t="str">
        <f>_xlfn.XLOOKUP(D27,'Lookup info'!$C$3:$C$96,'Lookup info'!$D$3:$D$96)</f>
        <v>Mike Thomas</v>
      </c>
      <c r="F27" s="88">
        <f>_xlfn.XLOOKUP(D27,'Lookup info'!$C$3:$C$96,'Lookup info'!$E$3:$E$96)</f>
        <v>21</v>
      </c>
      <c r="G27" s="7">
        <v>106.8</v>
      </c>
      <c r="H27" s="91">
        <v>206.8</v>
      </c>
      <c r="I27" s="96"/>
    </row>
    <row r="28" spans="2:9" x14ac:dyDescent="0.3">
      <c r="B28" s="7">
        <v>23</v>
      </c>
      <c r="C28" s="7">
        <v>29</v>
      </c>
      <c r="D28" s="7" t="s">
        <v>76</v>
      </c>
      <c r="E28" s="88" t="str">
        <f>_xlfn.XLOOKUP(D28,'Lookup info'!$C$3:$C$96,'Lookup info'!$D$3:$D$96)</f>
        <v>Stephan Krajcir</v>
      </c>
      <c r="F28" s="88">
        <f>_xlfn.XLOOKUP(D28,'Lookup info'!$C$3:$C$96,'Lookup info'!$E$3:$E$96)</f>
        <v>30</v>
      </c>
      <c r="G28" s="7">
        <v>101.2</v>
      </c>
      <c r="H28" s="91">
        <v>201.2</v>
      </c>
      <c r="I28" s="96"/>
    </row>
    <row r="29" spans="2:9" x14ac:dyDescent="0.3">
      <c r="B29" s="7">
        <v>24</v>
      </c>
      <c r="C29" s="7">
        <v>83</v>
      </c>
      <c r="D29" s="7" t="s">
        <v>177</v>
      </c>
      <c r="E29" s="88" t="str">
        <f>_xlfn.XLOOKUP(D29,'Lookup info'!$C$3:$C$96,'Lookup info'!$D$3:$D$96)</f>
        <v>Jennifer Myers</v>
      </c>
      <c r="F29" s="88">
        <f>_xlfn.XLOOKUP(D29,'Lookup info'!$C$3:$C$96,'Lookup info'!$E$3:$E$96)</f>
        <v>21</v>
      </c>
      <c r="G29" s="7">
        <v>100.8</v>
      </c>
      <c r="H29" s="91">
        <v>200.8</v>
      </c>
      <c r="I29" s="96"/>
    </row>
    <row r="30" spans="2:9" x14ac:dyDescent="0.3">
      <c r="B30" s="22">
        <v>25</v>
      </c>
      <c r="C30" s="22">
        <v>9</v>
      </c>
      <c r="D30" s="22" t="s">
        <v>38</v>
      </c>
      <c r="E30" s="92" t="str">
        <f>_xlfn.XLOOKUP(D30,'Lookup info'!$C$3:$C$96,'Lookup info'!$D$3:$D$96)</f>
        <v>Josh Routhieaux</v>
      </c>
      <c r="F30" s="92">
        <f>_xlfn.XLOOKUP(D30,'Lookup info'!$C$3:$C$96,'Lookup info'!$E$3:$E$96)</f>
        <v>21</v>
      </c>
      <c r="G30" s="22">
        <v>98.6</v>
      </c>
      <c r="H30" s="93">
        <v>198.6</v>
      </c>
      <c r="I30" s="95">
        <v>1250</v>
      </c>
    </row>
    <row r="31" spans="2:9" x14ac:dyDescent="0.3">
      <c r="B31" s="7">
        <v>26</v>
      </c>
      <c r="C31" s="7">
        <v>6</v>
      </c>
      <c r="D31" s="7" t="s">
        <v>5</v>
      </c>
      <c r="E31" s="88" t="str">
        <f>_xlfn.XLOOKUP(D31,'Lookup info'!$C$3:$C$96,'Lookup info'!$D$3:$D$96)</f>
        <v>Jordan Ziegler</v>
      </c>
      <c r="F31" s="88">
        <f>_xlfn.XLOOKUP(D31,'Lookup info'!$C$3:$C$96,'Lookup info'!$E$3:$E$96)</f>
        <v>18</v>
      </c>
      <c r="G31" s="7">
        <v>98.4</v>
      </c>
      <c r="H31" s="91">
        <v>198.4</v>
      </c>
      <c r="I31" s="96"/>
    </row>
    <row r="32" spans="2:9" x14ac:dyDescent="0.3">
      <c r="B32" s="7">
        <v>27</v>
      </c>
      <c r="C32" s="7">
        <v>23</v>
      </c>
      <c r="D32" s="7" t="s">
        <v>64</v>
      </c>
      <c r="E32" s="88" t="str">
        <f>_xlfn.XLOOKUP(D32,'Lookup info'!$C$3:$C$96,'Lookup info'!$D$3:$D$96)</f>
        <v>Patrick Glenn</v>
      </c>
      <c r="F32" s="88">
        <f>_xlfn.XLOOKUP(D32,'Lookup info'!$C$3:$C$96,'Lookup info'!$E$3:$E$96)</f>
        <v>23</v>
      </c>
      <c r="G32" s="7">
        <v>97.2</v>
      </c>
      <c r="H32" s="91">
        <v>197.2</v>
      </c>
      <c r="I32" s="96"/>
    </row>
    <row r="33" spans="2:9" x14ac:dyDescent="0.3">
      <c r="B33" s="7">
        <v>28</v>
      </c>
      <c r="C33" s="7">
        <v>38</v>
      </c>
      <c r="D33" s="7" t="s">
        <v>94</v>
      </c>
      <c r="E33" s="88" t="str">
        <f>_xlfn.XLOOKUP(D33,'Lookup info'!$C$3:$C$96,'Lookup info'!$D$3:$D$96)</f>
        <v xml:space="preserve">Jason Wasielewski </v>
      </c>
      <c r="F33" s="88">
        <f>_xlfn.XLOOKUP(D33,'Lookup info'!$C$3:$C$96,'Lookup info'!$E$3:$E$96)</f>
        <v>39</v>
      </c>
      <c r="G33" s="7">
        <v>94</v>
      </c>
      <c r="H33" s="91">
        <v>194</v>
      </c>
      <c r="I33" s="96"/>
    </row>
    <row r="34" spans="2:9" x14ac:dyDescent="0.3">
      <c r="B34" s="7">
        <v>29</v>
      </c>
      <c r="C34" s="7">
        <v>92</v>
      </c>
      <c r="D34" s="7" t="s">
        <v>194</v>
      </c>
      <c r="E34" s="88" t="str">
        <f>_xlfn.XLOOKUP(D34,'Lookup info'!$C$3:$C$96,'Lookup info'!$D$3:$D$96)</f>
        <v>Nick Scaffidi</v>
      </c>
      <c r="F34" s="88">
        <f>_xlfn.XLOOKUP(D34,'Lookup info'!$C$3:$C$96,'Lookup info'!$E$3:$E$96)</f>
        <v>31</v>
      </c>
      <c r="G34" s="7">
        <v>90.6</v>
      </c>
      <c r="H34" s="91">
        <v>190.6</v>
      </c>
      <c r="I34" s="96"/>
    </row>
    <row r="35" spans="2:9" x14ac:dyDescent="0.3">
      <c r="B35" s="22">
        <v>30</v>
      </c>
      <c r="C35" s="22">
        <v>4</v>
      </c>
      <c r="D35" s="22" t="s">
        <v>29</v>
      </c>
      <c r="E35" s="92" t="str">
        <f>_xlfn.XLOOKUP(D35,'Lookup info'!$C$3:$C$96,'Lookup info'!$D$3:$D$96)</f>
        <v>Rob Manhardt</v>
      </c>
      <c r="F35" s="92" t="str">
        <f>_xlfn.XLOOKUP(D35,'Lookup info'!$C$3:$C$96,'Lookup info'!$E$3:$E$96)</f>
        <v>-</v>
      </c>
      <c r="G35" s="22">
        <v>89.8</v>
      </c>
      <c r="H35" s="93">
        <v>189.8</v>
      </c>
      <c r="I35" s="95">
        <v>250</v>
      </c>
    </row>
    <row r="36" spans="2:9" x14ac:dyDescent="0.3">
      <c r="B36" s="7">
        <v>31</v>
      </c>
      <c r="C36" s="7">
        <v>10</v>
      </c>
      <c r="D36" s="7" t="s">
        <v>40</v>
      </c>
      <c r="E36" s="88" t="str">
        <f>_xlfn.XLOOKUP(D36,'Lookup info'!$C$3:$C$96,'Lookup info'!$D$3:$D$96)</f>
        <v>David Kallie</v>
      </c>
      <c r="F36" s="88">
        <f>_xlfn.XLOOKUP(D36,'Lookup info'!$C$3:$C$96,'Lookup info'!$E$3:$E$96)</f>
        <v>19.5</v>
      </c>
      <c r="G36" s="7">
        <v>89</v>
      </c>
      <c r="H36" s="91">
        <v>189</v>
      </c>
      <c r="I36" s="96"/>
    </row>
    <row r="37" spans="2:9" x14ac:dyDescent="0.3">
      <c r="B37" s="7">
        <v>32</v>
      </c>
      <c r="C37" s="7">
        <v>73</v>
      </c>
      <c r="D37" s="7" t="s">
        <v>158</v>
      </c>
      <c r="E37" s="88" t="str">
        <f>_xlfn.XLOOKUP(D37,'Lookup info'!$C$3:$C$96,'Lookup info'!$D$3:$D$96)</f>
        <v>Brian Haydin</v>
      </c>
      <c r="F37" s="88">
        <f>_xlfn.XLOOKUP(D37,'Lookup info'!$C$3:$C$96,'Lookup info'!$E$3:$E$96)</f>
        <v>17</v>
      </c>
      <c r="G37" s="7">
        <v>97.6</v>
      </c>
      <c r="H37" s="91">
        <v>187.6</v>
      </c>
      <c r="I37" s="96"/>
    </row>
    <row r="38" spans="2:9" x14ac:dyDescent="0.3">
      <c r="B38" s="7">
        <v>33</v>
      </c>
      <c r="C38" s="7">
        <v>86</v>
      </c>
      <c r="D38" s="7" t="s">
        <v>183</v>
      </c>
      <c r="E38" s="88" t="str">
        <f>_xlfn.XLOOKUP(D38,'Lookup info'!$C$3:$C$96,'Lookup info'!$D$3:$D$96)</f>
        <v>Dave Bowe</v>
      </c>
      <c r="F38" s="88">
        <f>_xlfn.XLOOKUP(D38,'Lookup info'!$C$3:$C$96,'Lookup info'!$E$3:$E$96)</f>
        <v>19</v>
      </c>
      <c r="G38" s="7">
        <v>87</v>
      </c>
      <c r="H38" s="91">
        <v>187</v>
      </c>
      <c r="I38" s="96"/>
    </row>
    <row r="39" spans="2:9" x14ac:dyDescent="0.3">
      <c r="B39" s="7">
        <v>34</v>
      </c>
      <c r="C39" s="7">
        <v>87</v>
      </c>
      <c r="D39" s="7" t="s">
        <v>185</v>
      </c>
      <c r="E39" s="88" t="str">
        <f>_xlfn.XLOOKUP(D39,'Lookup info'!$C$3:$C$96,'Lookup info'!$D$3:$D$96)</f>
        <v>Jim Mueller</v>
      </c>
      <c r="F39" s="88">
        <f>_xlfn.XLOOKUP(D39,'Lookup info'!$C$3:$C$96,'Lookup info'!$E$3:$E$96)</f>
        <v>29</v>
      </c>
      <c r="G39" s="7">
        <v>96.6</v>
      </c>
      <c r="H39" s="91">
        <v>186.6</v>
      </c>
      <c r="I39" s="96"/>
    </row>
    <row r="40" spans="2:9" x14ac:dyDescent="0.3">
      <c r="B40" s="22">
        <v>35</v>
      </c>
      <c r="C40" s="22">
        <v>36</v>
      </c>
      <c r="D40" s="22" t="s">
        <v>90</v>
      </c>
      <c r="E40" s="92" t="str">
        <f>_xlfn.XLOOKUP(D40,'Lookup info'!$C$3:$C$96,'Lookup info'!$D$3:$D$96)</f>
        <v>Austin Nicholls</v>
      </c>
      <c r="F40" s="92">
        <f>_xlfn.XLOOKUP(D40,'Lookup info'!$C$3:$C$96,'Lookup info'!$E$3:$E$96)</f>
        <v>19</v>
      </c>
      <c r="G40" s="22">
        <v>84.4</v>
      </c>
      <c r="H40" s="93">
        <v>184.4</v>
      </c>
      <c r="I40" s="95">
        <v>250</v>
      </c>
    </row>
    <row r="41" spans="2:9" x14ac:dyDescent="0.3">
      <c r="B41" s="7">
        <v>36</v>
      </c>
      <c r="C41" s="7">
        <v>44</v>
      </c>
      <c r="D41" s="7" t="s">
        <v>104</v>
      </c>
      <c r="E41" s="88" t="str">
        <f>_xlfn.XLOOKUP(D41,'Lookup info'!$C$3:$C$96,'Lookup info'!$D$3:$D$96)</f>
        <v>Andy Korducki</v>
      </c>
      <c r="F41" s="88">
        <f>_xlfn.XLOOKUP(D41,'Lookup info'!$C$3:$C$96,'Lookup info'!$E$3:$E$96)</f>
        <v>27</v>
      </c>
      <c r="G41" s="7">
        <v>83.8</v>
      </c>
      <c r="H41" s="91">
        <v>183.8</v>
      </c>
      <c r="I41" s="96"/>
    </row>
    <row r="42" spans="2:9" x14ac:dyDescent="0.3">
      <c r="B42" s="7">
        <v>37</v>
      </c>
      <c r="C42" s="7">
        <v>2</v>
      </c>
      <c r="D42" s="7" t="s">
        <v>25</v>
      </c>
      <c r="E42" s="88" t="str">
        <f>_xlfn.XLOOKUP(D42,'Lookup info'!$C$3:$C$96,'Lookup info'!$D$3:$D$96)</f>
        <v>Tim Abel</v>
      </c>
      <c r="F42" s="88">
        <f>_xlfn.XLOOKUP(D42,'Lookup info'!$C$3:$C$96,'Lookup info'!$E$3:$E$96)</f>
        <v>31</v>
      </c>
      <c r="G42" s="7">
        <v>82.6</v>
      </c>
      <c r="H42" s="91">
        <v>182.6</v>
      </c>
      <c r="I42" s="96"/>
    </row>
    <row r="43" spans="2:9" x14ac:dyDescent="0.3">
      <c r="B43" s="7">
        <v>38</v>
      </c>
      <c r="C43" s="7">
        <v>91</v>
      </c>
      <c r="D43" s="7" t="s">
        <v>192</v>
      </c>
      <c r="E43" s="88" t="str">
        <f>_xlfn.XLOOKUP(D43,'Lookup info'!$C$3:$C$96,'Lookup info'!$D$3:$D$96)</f>
        <v>Nate Radke</v>
      </c>
      <c r="F43" s="88">
        <f>_xlfn.XLOOKUP(D43,'Lookup info'!$C$3:$C$96,'Lookup info'!$E$3:$E$96)</f>
        <v>18.75</v>
      </c>
      <c r="G43" s="7">
        <v>91.6</v>
      </c>
      <c r="H43" s="91">
        <v>181.6</v>
      </c>
      <c r="I43" s="96"/>
    </row>
    <row r="44" spans="2:9" x14ac:dyDescent="0.3">
      <c r="B44" s="7">
        <v>39</v>
      </c>
      <c r="C44" s="7">
        <v>77</v>
      </c>
      <c r="D44" s="7" t="s">
        <v>166</v>
      </c>
      <c r="E44" s="88" t="str">
        <f>_xlfn.XLOOKUP(D44,'Lookup info'!$C$3:$C$96,'Lookup info'!$D$3:$D$96)</f>
        <v>Brent Narloch</v>
      </c>
      <c r="F44" s="88">
        <f>_xlfn.XLOOKUP(D44,'Lookup info'!$C$3:$C$96,'Lookup info'!$E$3:$E$96)</f>
        <v>31</v>
      </c>
      <c r="G44" s="7">
        <v>80.8</v>
      </c>
      <c r="H44" s="91">
        <v>180.8</v>
      </c>
      <c r="I44" s="96"/>
    </row>
    <row r="45" spans="2:9" x14ac:dyDescent="0.3">
      <c r="B45" s="22">
        <v>40</v>
      </c>
      <c r="C45" s="22">
        <v>66</v>
      </c>
      <c r="D45" s="22" t="s">
        <v>144</v>
      </c>
      <c r="E45" s="92" t="str">
        <f>_xlfn.XLOOKUP(D45,'Lookup info'!$C$3:$C$96,'Lookup info'!$D$3:$D$96)</f>
        <v>Brian Caminiti</v>
      </c>
      <c r="F45" s="92">
        <f>_xlfn.XLOOKUP(D45,'Lookup info'!$C$3:$C$96,'Lookup info'!$E$3:$E$96)</f>
        <v>20</v>
      </c>
      <c r="G45" s="22">
        <v>80.599999999999994</v>
      </c>
      <c r="H45" s="93">
        <v>180.6</v>
      </c>
      <c r="I45" s="95">
        <v>250</v>
      </c>
    </row>
    <row r="46" spans="2:9" x14ac:dyDescent="0.3">
      <c r="B46" s="7">
        <v>41</v>
      </c>
      <c r="C46" s="7">
        <v>18</v>
      </c>
      <c r="D46" s="7" t="s">
        <v>55</v>
      </c>
      <c r="E46" s="88" t="str">
        <f>_xlfn.XLOOKUP(D46,'Lookup info'!$C$3:$C$96,'Lookup info'!$D$3:$D$96)</f>
        <v xml:space="preserve">Charles Stoianovici </v>
      </c>
      <c r="F46" s="88">
        <f>_xlfn.XLOOKUP(D46,'Lookup info'!$C$3:$C$96,'Lookup info'!$E$3:$E$96)</f>
        <v>19</v>
      </c>
      <c r="G46" s="7">
        <v>79.2</v>
      </c>
      <c r="H46" s="91">
        <v>179.2</v>
      </c>
      <c r="I46" s="96"/>
    </row>
    <row r="47" spans="2:9" x14ac:dyDescent="0.3">
      <c r="B47" s="7">
        <v>42</v>
      </c>
      <c r="C47" s="7">
        <v>13</v>
      </c>
      <c r="D47" s="7" t="s">
        <v>45</v>
      </c>
      <c r="E47" s="88" t="str">
        <f>_xlfn.XLOOKUP(D47,'Lookup info'!$C$3:$C$96,'Lookup info'!$D$3:$D$96)</f>
        <v>Jason Maxwell</v>
      </c>
      <c r="F47" s="88">
        <f>_xlfn.XLOOKUP(D47,'Lookup info'!$C$3:$C$96,'Lookup info'!$E$3:$E$96)</f>
        <v>21</v>
      </c>
      <c r="G47" s="7">
        <v>98.6</v>
      </c>
      <c r="H47" s="91">
        <v>178.6</v>
      </c>
      <c r="I47" s="96"/>
    </row>
    <row r="48" spans="2:9" x14ac:dyDescent="0.3">
      <c r="B48" s="7">
        <v>43</v>
      </c>
      <c r="C48" s="7">
        <v>49</v>
      </c>
      <c r="D48" s="7" t="s">
        <v>113</v>
      </c>
      <c r="E48" s="88" t="str">
        <f>_xlfn.XLOOKUP(D48,'Lookup info'!$C$3:$C$96,'Lookup info'!$D$3:$D$96)</f>
        <v>Luke Jajtner</v>
      </c>
      <c r="F48" s="88" t="str">
        <f>_xlfn.XLOOKUP(D48,'Lookup info'!$C$3:$C$96,'Lookup info'!$E$3:$E$96)</f>
        <v>-</v>
      </c>
      <c r="G48" s="7">
        <v>88.2</v>
      </c>
      <c r="H48" s="91">
        <v>178.2</v>
      </c>
      <c r="I48" s="96"/>
    </row>
    <row r="49" spans="2:9" x14ac:dyDescent="0.3">
      <c r="B49" s="7">
        <v>44</v>
      </c>
      <c r="C49" s="7">
        <v>31</v>
      </c>
      <c r="D49" s="7" t="s">
        <v>80</v>
      </c>
      <c r="E49" s="88" t="str">
        <f>_xlfn.XLOOKUP(D49,'Lookup info'!$C$3:$C$96,'Lookup info'!$D$3:$D$96)</f>
        <v>Ryan Sanders</v>
      </c>
      <c r="F49" s="88" t="str">
        <f>_xlfn.XLOOKUP(D49,'Lookup info'!$C$3:$C$96,'Lookup info'!$E$3:$E$96)</f>
        <v>-</v>
      </c>
      <c r="G49" s="7">
        <v>76</v>
      </c>
      <c r="H49" s="91">
        <v>176</v>
      </c>
      <c r="I49" s="96"/>
    </row>
    <row r="50" spans="2:9" x14ac:dyDescent="0.3">
      <c r="B50" s="22">
        <v>45</v>
      </c>
      <c r="C50" s="22">
        <v>35</v>
      </c>
      <c r="D50" s="22" t="s">
        <v>88</v>
      </c>
      <c r="E50" s="92" t="str">
        <f>_xlfn.XLOOKUP(D50,'Lookup info'!$C$3:$C$96,'Lookup info'!$D$3:$D$96)</f>
        <v>Jason Baker</v>
      </c>
      <c r="F50" s="92">
        <f>_xlfn.XLOOKUP(D50,'Lookup info'!$C$3:$C$96,'Lookup info'!$E$3:$E$96)</f>
        <v>27</v>
      </c>
      <c r="G50" s="22">
        <v>72.599999999999994</v>
      </c>
      <c r="H50" s="93">
        <v>172.6</v>
      </c>
      <c r="I50" s="95">
        <v>250</v>
      </c>
    </row>
    <row r="51" spans="2:9" x14ac:dyDescent="0.3">
      <c r="B51" s="7">
        <v>46</v>
      </c>
      <c r="C51" s="7">
        <v>48</v>
      </c>
      <c r="D51" s="7" t="s">
        <v>111</v>
      </c>
      <c r="E51" s="88" t="str">
        <f>_xlfn.XLOOKUP(D51,'Lookup info'!$C$3:$C$96,'Lookup info'!$D$3:$D$96)</f>
        <v>Tim Weiler</v>
      </c>
      <c r="F51" s="88">
        <f>_xlfn.XLOOKUP(D51,'Lookup info'!$C$3:$C$96,'Lookup info'!$E$3:$E$96)</f>
        <v>19</v>
      </c>
      <c r="G51" s="7">
        <v>91.2</v>
      </c>
      <c r="H51" s="91">
        <v>171.2</v>
      </c>
      <c r="I51" s="96"/>
    </row>
    <row r="52" spans="2:9" x14ac:dyDescent="0.3">
      <c r="B52" s="7">
        <v>47</v>
      </c>
      <c r="C52" s="7">
        <v>17</v>
      </c>
      <c r="D52" s="7" t="s">
        <v>53</v>
      </c>
      <c r="E52" s="88" t="str">
        <f>_xlfn.XLOOKUP(D52,'Lookup info'!$C$3:$C$96,'Lookup info'!$D$3:$D$96)</f>
        <v>Robert Ryan</v>
      </c>
      <c r="F52" s="88">
        <f>_xlfn.XLOOKUP(D52,'Lookup info'!$C$3:$C$96,'Lookup info'!$E$3:$E$96)</f>
        <v>19</v>
      </c>
      <c r="G52" s="7">
        <v>69.599999999999994</v>
      </c>
      <c r="H52" s="91">
        <v>169.6</v>
      </c>
      <c r="I52" s="96"/>
    </row>
    <row r="53" spans="2:9" x14ac:dyDescent="0.3">
      <c r="B53" s="7">
        <v>48</v>
      </c>
      <c r="C53" s="7">
        <v>78</v>
      </c>
      <c r="D53" s="7" t="s">
        <v>168</v>
      </c>
      <c r="E53" s="88" t="str">
        <f>_xlfn.XLOOKUP(D53,'Lookup info'!$C$3:$C$96,'Lookup info'!$D$3:$D$96)</f>
        <v>Scott St. Peter</v>
      </c>
      <c r="F53" s="88">
        <f>_xlfn.XLOOKUP(D53,'Lookup info'!$C$3:$C$96,'Lookup info'!$E$3:$E$96)</f>
        <v>0</v>
      </c>
      <c r="G53" s="7">
        <v>78.2</v>
      </c>
      <c r="H53" s="91">
        <v>168.2</v>
      </c>
      <c r="I53" s="96"/>
    </row>
    <row r="54" spans="2:9" x14ac:dyDescent="0.3">
      <c r="B54" s="7">
        <v>49</v>
      </c>
      <c r="C54" s="7">
        <v>1</v>
      </c>
      <c r="D54" s="7" t="s">
        <v>23</v>
      </c>
      <c r="E54" s="88" t="str">
        <f>_xlfn.XLOOKUP(D54,'Lookup info'!$C$3:$C$96,'Lookup info'!$D$3:$D$96)</f>
        <v>Scott Rice</v>
      </c>
      <c r="F54" s="88">
        <f>_xlfn.XLOOKUP(D54,'Lookup info'!$C$3:$C$96,'Lookup info'!$E$3:$E$96)</f>
        <v>27</v>
      </c>
      <c r="G54" s="7">
        <v>67.400000000000006</v>
      </c>
      <c r="H54" s="91">
        <v>167.4</v>
      </c>
      <c r="I54" s="96"/>
    </row>
    <row r="55" spans="2:9" x14ac:dyDescent="0.3">
      <c r="B55" s="22">
        <v>50</v>
      </c>
      <c r="C55" s="22">
        <v>50</v>
      </c>
      <c r="D55" s="22" t="s">
        <v>115</v>
      </c>
      <c r="E55" s="92" t="str">
        <f>_xlfn.XLOOKUP(D55,'Lookup info'!$C$3:$C$96,'Lookup info'!$D$3:$D$96)</f>
        <v>Kevin Kaari</v>
      </c>
      <c r="F55" s="92">
        <f>_xlfn.XLOOKUP(D55,'Lookup info'!$C$3:$C$96,'Lookup info'!$E$3:$E$96)</f>
        <v>23</v>
      </c>
      <c r="G55" s="22">
        <v>56.2</v>
      </c>
      <c r="H55" s="93">
        <v>156.19999999999999</v>
      </c>
      <c r="I55" s="95">
        <v>500</v>
      </c>
    </row>
    <row r="56" spans="2:9" x14ac:dyDescent="0.3">
      <c r="B56" s="7">
        <v>51</v>
      </c>
      <c r="C56" s="7">
        <v>52</v>
      </c>
      <c r="D56" s="7" t="s">
        <v>119</v>
      </c>
      <c r="E56" s="88" t="str">
        <f>_xlfn.XLOOKUP(D56,'Lookup info'!$C$3:$C$96,'Lookup info'!$D$3:$D$96)</f>
        <v>Eric West</v>
      </c>
      <c r="F56" s="88">
        <f>_xlfn.XLOOKUP(D56,'Lookup info'!$C$3:$C$96,'Lookup info'!$E$3:$E$96)</f>
        <v>37</v>
      </c>
      <c r="G56" s="7">
        <v>73.8</v>
      </c>
      <c r="H56" s="91">
        <v>153.80000000000001</v>
      </c>
      <c r="I56" s="96"/>
    </row>
    <row r="57" spans="2:9" x14ac:dyDescent="0.3">
      <c r="B57" s="7">
        <v>52</v>
      </c>
      <c r="C57" s="7">
        <v>89</v>
      </c>
      <c r="D57" s="7" t="s">
        <v>189</v>
      </c>
      <c r="E57" s="88" t="str">
        <f>_xlfn.XLOOKUP(D57,'Lookup info'!$C$3:$C$96,'Lookup info'!$D$3:$D$96)</f>
        <v>Dan Guhr</v>
      </c>
      <c r="F57" s="88">
        <f>_xlfn.XLOOKUP(D57,'Lookup info'!$C$3:$C$96,'Lookup info'!$E$3:$E$96)</f>
        <v>19</v>
      </c>
      <c r="G57" s="7">
        <v>61.6</v>
      </c>
      <c r="H57" s="91">
        <v>151.6</v>
      </c>
      <c r="I57" s="96"/>
    </row>
    <row r="58" spans="2:9" x14ac:dyDescent="0.3">
      <c r="B58" s="7">
        <v>53</v>
      </c>
      <c r="C58" s="7">
        <v>5</v>
      </c>
      <c r="D58" s="7" t="s">
        <v>31</v>
      </c>
      <c r="E58" s="88" t="str">
        <f>_xlfn.XLOOKUP(D58,'Lookup info'!$C$3:$C$96,'Lookup info'!$D$3:$D$96)</f>
        <v>Rocky Stoltz</v>
      </c>
      <c r="F58" s="88">
        <f>_xlfn.XLOOKUP(D58,'Lookup info'!$C$3:$C$96,'Lookup info'!$E$3:$E$96)</f>
        <v>32</v>
      </c>
      <c r="G58" s="7">
        <v>67.400000000000006</v>
      </c>
      <c r="H58" s="91">
        <v>147.4</v>
      </c>
      <c r="I58" s="96"/>
    </row>
    <row r="59" spans="2:9" x14ac:dyDescent="0.3">
      <c r="B59" s="7">
        <v>54</v>
      </c>
      <c r="C59" s="7">
        <v>32</v>
      </c>
      <c r="D59" s="7" t="s">
        <v>82</v>
      </c>
      <c r="E59" s="88" t="str">
        <f>_xlfn.XLOOKUP(D59,'Lookup info'!$C$3:$C$96,'Lookup info'!$D$3:$D$96)</f>
        <v>Bill Koch</v>
      </c>
      <c r="F59" s="88">
        <f>_xlfn.XLOOKUP(D59,'Lookup info'!$C$3:$C$96,'Lookup info'!$E$3:$E$96)</f>
        <v>28</v>
      </c>
      <c r="G59" s="7">
        <v>76.2</v>
      </c>
      <c r="H59" s="91">
        <v>146.19999999999999</v>
      </c>
      <c r="I59" s="96"/>
    </row>
    <row r="60" spans="2:9" x14ac:dyDescent="0.3">
      <c r="B60" s="7">
        <v>55</v>
      </c>
      <c r="C60" s="7">
        <v>84</v>
      </c>
      <c r="D60" s="7" t="s">
        <v>179</v>
      </c>
      <c r="E60" s="88" t="str">
        <f>_xlfn.XLOOKUP(D60,'Lookup info'!$C$3:$C$96,'Lookup info'!$D$3:$D$96)</f>
        <v>Larry Seelow</v>
      </c>
      <c r="F60" s="88">
        <f>_xlfn.XLOOKUP(D60,'Lookup info'!$C$3:$C$96,'Lookup info'!$E$3:$E$96)</f>
        <v>19</v>
      </c>
      <c r="G60" s="7">
        <v>64.2</v>
      </c>
      <c r="H60" s="91">
        <v>144.19999999999999</v>
      </c>
      <c r="I60" s="96"/>
    </row>
    <row r="61" spans="2:9" x14ac:dyDescent="0.3">
      <c r="B61" s="7">
        <v>56</v>
      </c>
      <c r="C61" s="7">
        <v>34</v>
      </c>
      <c r="D61" s="7" t="s">
        <v>86</v>
      </c>
      <c r="E61" s="88" t="str">
        <f>_xlfn.XLOOKUP(D61,'Lookup info'!$C$3:$C$96,'Lookup info'!$D$3:$D$96)</f>
        <v>Jess Tikusis</v>
      </c>
      <c r="F61" s="88">
        <f>_xlfn.XLOOKUP(D61,'Lookup info'!$C$3:$C$96,'Lookup info'!$E$3:$E$96)</f>
        <v>16</v>
      </c>
      <c r="G61" s="7">
        <v>71.8</v>
      </c>
      <c r="H61" s="91">
        <v>141.80000000000001</v>
      </c>
      <c r="I61" s="96"/>
    </row>
    <row r="62" spans="2:9" x14ac:dyDescent="0.3">
      <c r="B62" s="7">
        <v>57</v>
      </c>
      <c r="C62" s="7">
        <v>82</v>
      </c>
      <c r="D62" s="7" t="s">
        <v>175</v>
      </c>
      <c r="E62" s="88" t="str">
        <f>_xlfn.XLOOKUP(D62,'Lookup info'!$C$3:$C$96,'Lookup info'!$D$3:$D$96)</f>
        <v>Mike Daly</v>
      </c>
      <c r="F62" s="88">
        <f>_xlfn.XLOOKUP(D62,'Lookup info'!$C$3:$C$96,'Lookup info'!$E$3:$E$96)</f>
        <v>19</v>
      </c>
      <c r="G62" s="7">
        <v>71.2</v>
      </c>
      <c r="H62" s="91">
        <v>141.19999999999999</v>
      </c>
      <c r="I62" s="96"/>
    </row>
    <row r="63" spans="2:9" x14ac:dyDescent="0.3">
      <c r="B63" s="7">
        <v>58</v>
      </c>
      <c r="C63" s="7">
        <v>70</v>
      </c>
      <c r="D63" s="7" t="s">
        <v>152</v>
      </c>
      <c r="E63" s="88" t="str">
        <f>_xlfn.XLOOKUP(D63,'Lookup info'!$C$3:$C$96,'Lookup info'!$D$3:$D$96)</f>
        <v>John Wierzba</v>
      </c>
      <c r="F63" s="88">
        <f>_xlfn.XLOOKUP(D63,'Lookup info'!$C$3:$C$96,'Lookup info'!$E$3:$E$96)</f>
        <v>19</v>
      </c>
      <c r="G63" s="7">
        <v>67.599999999999994</v>
      </c>
      <c r="H63" s="91">
        <v>137.6</v>
      </c>
      <c r="I63" s="96"/>
    </row>
    <row r="64" spans="2:9" x14ac:dyDescent="0.3">
      <c r="B64" s="7">
        <v>59</v>
      </c>
      <c r="C64" s="7">
        <v>72</v>
      </c>
      <c r="D64" s="7" t="s">
        <v>156</v>
      </c>
      <c r="E64" s="88" t="str">
        <f>_xlfn.XLOOKUP(D64,'Lookup info'!$C$3:$C$96,'Lookup info'!$D$3:$D$96)</f>
        <v>Stephan Mesdjian</v>
      </c>
      <c r="F64" s="88" t="str">
        <f>_xlfn.XLOOKUP(D64,'Lookup info'!$C$3:$C$96,'Lookup info'!$E$3:$E$96)</f>
        <v>-</v>
      </c>
      <c r="G64" s="7">
        <v>57.2</v>
      </c>
      <c r="H64" s="91">
        <v>137.19999999999999</v>
      </c>
      <c r="I64" s="96"/>
    </row>
    <row r="65" spans="2:9" x14ac:dyDescent="0.3">
      <c r="B65" s="7">
        <v>60</v>
      </c>
      <c r="C65" s="7">
        <v>24</v>
      </c>
      <c r="D65" s="7" t="s">
        <v>66</v>
      </c>
      <c r="E65" s="88" t="str">
        <f>_xlfn.XLOOKUP(D65,'Lookup info'!$C$3:$C$96,'Lookup info'!$D$3:$D$96)</f>
        <v>Robert Petersen</v>
      </c>
      <c r="F65" s="88">
        <f>_xlfn.XLOOKUP(D65,'Lookup info'!$C$3:$C$96,'Lookup info'!$E$3:$E$96)</f>
        <v>27</v>
      </c>
      <c r="G65" s="7">
        <v>49.8</v>
      </c>
      <c r="H65" s="91">
        <v>129.80000000000001</v>
      </c>
      <c r="I65" s="96"/>
    </row>
    <row r="66" spans="2:9" x14ac:dyDescent="0.3">
      <c r="B66" s="7">
        <v>61</v>
      </c>
      <c r="C66" s="7">
        <v>74</v>
      </c>
      <c r="D66" s="7" t="s">
        <v>160</v>
      </c>
      <c r="E66" s="88" t="str">
        <f>_xlfn.XLOOKUP(D66,'Lookup info'!$C$3:$C$96,'Lookup info'!$D$3:$D$96)</f>
        <v>Brandon Witt</v>
      </c>
      <c r="F66" s="88">
        <f>_xlfn.XLOOKUP(D66,'Lookup info'!$C$3:$C$96,'Lookup info'!$E$3:$E$96)</f>
        <v>23.5</v>
      </c>
      <c r="G66" s="7">
        <v>55.8</v>
      </c>
      <c r="H66" s="91">
        <v>125.8</v>
      </c>
      <c r="I66" s="96"/>
    </row>
    <row r="67" spans="2:9" x14ac:dyDescent="0.3">
      <c r="B67" s="7">
        <v>62</v>
      </c>
      <c r="C67" s="7">
        <v>27</v>
      </c>
      <c r="D67" s="7" t="s">
        <v>72</v>
      </c>
      <c r="E67" s="88" t="str">
        <f>_xlfn.XLOOKUP(D67,'Lookup info'!$C$3:$C$96,'Lookup info'!$D$3:$D$96)</f>
        <v>Jason Campbell</v>
      </c>
      <c r="F67" s="88">
        <f>_xlfn.XLOOKUP(D67,'Lookup info'!$C$3:$C$96,'Lookup info'!$E$3:$E$96)</f>
        <v>19</v>
      </c>
      <c r="G67" s="7">
        <v>50</v>
      </c>
      <c r="H67" s="91">
        <v>120</v>
      </c>
      <c r="I67" s="96"/>
    </row>
    <row r="68" spans="2:9" x14ac:dyDescent="0.3">
      <c r="B68" s="7">
        <v>63</v>
      </c>
      <c r="C68" s="7">
        <v>64</v>
      </c>
      <c r="D68" s="7" t="s">
        <v>140</v>
      </c>
      <c r="E68" s="88" t="str">
        <f>_xlfn.XLOOKUP(D68,'Lookup info'!$C$3:$C$96,'Lookup info'!$D$3:$D$96)</f>
        <v>Tim Gould</v>
      </c>
      <c r="F68" s="88">
        <f>_xlfn.XLOOKUP(D68,'Lookup info'!$C$3:$C$96,'Lookup info'!$E$3:$E$96)</f>
        <v>18.5</v>
      </c>
      <c r="G68" s="7">
        <v>39.4</v>
      </c>
      <c r="H68" s="91">
        <v>119.4</v>
      </c>
      <c r="I68" s="96"/>
    </row>
    <row r="69" spans="2:9" x14ac:dyDescent="0.3">
      <c r="B69" s="7">
        <v>64</v>
      </c>
      <c r="C69" s="7">
        <v>61</v>
      </c>
      <c r="D69" s="7" t="s">
        <v>134</v>
      </c>
      <c r="E69" s="88" t="str">
        <f>_xlfn.XLOOKUP(D69,'Lookup info'!$C$3:$C$96,'Lookup info'!$D$3:$D$96)</f>
        <v>Randal Heald</v>
      </c>
      <c r="F69" s="88" t="str">
        <f>_xlfn.XLOOKUP(D69,'Lookup info'!$C$3:$C$96,'Lookup info'!$E$3:$E$96)</f>
        <v>-</v>
      </c>
      <c r="G69" s="7">
        <v>55.2</v>
      </c>
      <c r="H69" s="91">
        <v>115.2</v>
      </c>
      <c r="I69" s="96"/>
    </row>
    <row r="70" spans="2:9" x14ac:dyDescent="0.3">
      <c r="B70" s="7">
        <v>65</v>
      </c>
      <c r="C70" s="7">
        <v>57</v>
      </c>
      <c r="D70" s="7" t="s">
        <v>127</v>
      </c>
      <c r="E70" s="88" t="str">
        <f>_xlfn.XLOOKUP(D70,'Lookup info'!$C$3:$C$96,'Lookup info'!$D$3:$D$96)</f>
        <v>Steve Lipski</v>
      </c>
      <c r="F70" s="88">
        <f>_xlfn.XLOOKUP(D70,'Lookup info'!$C$3:$C$96,'Lookup info'!$E$3:$E$96)</f>
        <v>18</v>
      </c>
      <c r="G70" s="7">
        <v>59.2</v>
      </c>
      <c r="H70" s="91">
        <v>109.2</v>
      </c>
      <c r="I70" s="96"/>
    </row>
    <row r="71" spans="2:9" x14ac:dyDescent="0.3">
      <c r="B71" s="7">
        <v>66</v>
      </c>
      <c r="C71" s="7">
        <v>22</v>
      </c>
      <c r="D71" s="7" t="s">
        <v>62</v>
      </c>
      <c r="E71" s="88" t="str">
        <f>_xlfn.XLOOKUP(D71,'Lookup info'!$C$3:$C$96,'Lookup info'!$D$3:$D$96)</f>
        <v>Michael Vetting</v>
      </c>
      <c r="F71" s="88">
        <f>_xlfn.XLOOKUP(D71,'Lookup info'!$C$3:$C$96,'Lookup info'!$E$3:$E$96)</f>
        <v>25</v>
      </c>
      <c r="G71" s="7">
        <v>38.799999999999997</v>
      </c>
      <c r="H71" s="91">
        <v>108.8</v>
      </c>
      <c r="I71" s="96"/>
    </row>
    <row r="72" spans="2:9" x14ac:dyDescent="0.3">
      <c r="B72" s="7">
        <v>67</v>
      </c>
      <c r="C72" s="7">
        <v>79</v>
      </c>
      <c r="D72" s="7" t="s">
        <v>169</v>
      </c>
      <c r="E72" s="88" t="str">
        <f>_xlfn.XLOOKUP(D72,'Lookup info'!$C$3:$C$96,'Lookup info'!$D$3:$D$96)</f>
        <v>Jerry Kozar</v>
      </c>
      <c r="F72" s="88">
        <f>_xlfn.XLOOKUP(D72,'Lookup info'!$C$3:$C$96,'Lookup info'!$E$3:$E$96)</f>
        <v>18.600000000000001</v>
      </c>
      <c r="G72" s="7">
        <v>35</v>
      </c>
      <c r="H72" s="91">
        <v>105</v>
      </c>
      <c r="I72" s="96"/>
    </row>
    <row r="73" spans="2:9" x14ac:dyDescent="0.3">
      <c r="B73" s="7">
        <v>68</v>
      </c>
      <c r="C73" s="7">
        <v>65</v>
      </c>
      <c r="D73" s="7" t="s">
        <v>142</v>
      </c>
      <c r="E73" s="88" t="str">
        <f>_xlfn.XLOOKUP(D73,'Lookup info'!$C$3:$C$96,'Lookup info'!$D$3:$D$96)</f>
        <v>Robert Hills</v>
      </c>
      <c r="F73" s="88">
        <f>_xlfn.XLOOKUP(D73,'Lookup info'!$C$3:$C$96,'Lookup info'!$E$3:$E$96)</f>
        <v>31</v>
      </c>
      <c r="G73" s="7">
        <v>39.200000000000003</v>
      </c>
      <c r="H73" s="91">
        <v>99.2</v>
      </c>
      <c r="I73" s="96"/>
    </row>
    <row r="74" spans="2:9" x14ac:dyDescent="0.3">
      <c r="B74" s="7">
        <v>69</v>
      </c>
      <c r="C74" s="7">
        <v>69</v>
      </c>
      <c r="D74" s="7" t="s">
        <v>150</v>
      </c>
      <c r="E74" s="88" t="str">
        <f>_xlfn.XLOOKUP(D74,'Lookup info'!$C$3:$C$96,'Lookup info'!$D$3:$D$96)</f>
        <v>Jon Cranford</v>
      </c>
      <c r="F74" s="88">
        <f>_xlfn.XLOOKUP(D74,'Lookup info'!$C$3:$C$96,'Lookup info'!$E$3:$E$96)</f>
        <v>20</v>
      </c>
      <c r="G74" s="7">
        <v>37.4</v>
      </c>
      <c r="H74" s="91">
        <v>87.4</v>
      </c>
      <c r="I74" s="96"/>
    </row>
    <row r="75" spans="2:9" x14ac:dyDescent="0.3">
      <c r="B75" s="7">
        <v>70</v>
      </c>
      <c r="C75" s="7">
        <v>62</v>
      </c>
      <c r="D75" s="7" t="s">
        <v>136</v>
      </c>
      <c r="E75" s="88" t="str">
        <f>_xlfn.XLOOKUP(D75,'Lookup info'!$C$3:$C$96,'Lookup info'!$D$3:$D$96)</f>
        <v>Kirk Kapfhanmmer</v>
      </c>
      <c r="F75" s="88">
        <f>_xlfn.XLOOKUP(D75,'Lookup info'!$C$3:$C$96,'Lookup info'!$E$3:$E$96)</f>
        <v>24</v>
      </c>
      <c r="G75" s="7">
        <v>37.200000000000003</v>
      </c>
      <c r="H75" s="91">
        <v>87.2</v>
      </c>
      <c r="I75" s="96"/>
    </row>
    <row r="76" spans="2:9" x14ac:dyDescent="0.3">
      <c r="B76" s="7">
        <v>71</v>
      </c>
      <c r="C76" s="7">
        <v>19</v>
      </c>
      <c r="D76" s="7" t="s">
        <v>56</v>
      </c>
      <c r="E76" s="88" t="str">
        <f>_xlfn.XLOOKUP(D76,'Lookup info'!$C$3:$C$96,'Lookup info'!$D$3:$D$96)</f>
        <v>Brandon Parchem</v>
      </c>
      <c r="F76" s="88" t="str">
        <f>_xlfn.XLOOKUP(D76,'Lookup info'!$C$3:$C$96,'Lookup info'!$E$3:$E$96)</f>
        <v>-</v>
      </c>
      <c r="G76" s="7">
        <v>35</v>
      </c>
      <c r="H76" s="91">
        <v>85</v>
      </c>
      <c r="I76" s="96"/>
    </row>
    <row r="77" spans="2:9" x14ac:dyDescent="0.3">
      <c r="B77" s="7">
        <v>72</v>
      </c>
      <c r="C77" s="7">
        <v>15</v>
      </c>
      <c r="D77" s="7" t="s">
        <v>49</v>
      </c>
      <c r="E77" s="88" t="str">
        <f>_xlfn.XLOOKUP(D77,'Lookup info'!$C$3:$C$96,'Lookup info'!$D$3:$D$96)</f>
        <v>Rene Garcia</v>
      </c>
      <c r="F77" s="88">
        <f>_xlfn.XLOOKUP(D77,'Lookup info'!$C$3:$C$96,'Lookup info'!$E$3:$E$96)</f>
        <v>19</v>
      </c>
      <c r="G77" s="7">
        <v>43</v>
      </c>
      <c r="H77" s="91">
        <v>83</v>
      </c>
      <c r="I77" s="96"/>
    </row>
    <row r="78" spans="2:9" x14ac:dyDescent="0.3">
      <c r="B78" s="7">
        <v>73</v>
      </c>
      <c r="C78" s="7">
        <v>16</v>
      </c>
      <c r="D78" s="7" t="s">
        <v>51</v>
      </c>
      <c r="E78" s="88" t="str">
        <f>_xlfn.XLOOKUP(D78,'Lookup info'!$C$3:$C$96,'Lookup info'!$D$3:$D$96)</f>
        <v>Adam Rueter</v>
      </c>
      <c r="F78" s="88">
        <f>_xlfn.XLOOKUP(D78,'Lookup info'!$C$3:$C$96,'Lookup info'!$E$3:$E$96)</f>
        <v>20</v>
      </c>
      <c r="G78" s="7">
        <v>27.8</v>
      </c>
      <c r="H78" s="91">
        <v>77.8</v>
      </c>
      <c r="I78" s="96"/>
    </row>
    <row r="79" spans="2:9" x14ac:dyDescent="0.3">
      <c r="B79" s="7">
        <v>74</v>
      </c>
      <c r="C79" s="7">
        <v>26</v>
      </c>
      <c r="D79" s="7" t="s">
        <v>70</v>
      </c>
      <c r="E79" s="88" t="str">
        <f>_xlfn.XLOOKUP(D79,'Lookup info'!$C$3:$C$96,'Lookup info'!$D$3:$D$96)</f>
        <v>Eric Switzky</v>
      </c>
      <c r="F79" s="88">
        <f>_xlfn.XLOOKUP(D79,'Lookup info'!$C$3:$C$96,'Lookup info'!$E$3:$E$96)</f>
        <v>20.75</v>
      </c>
      <c r="G79" s="7">
        <v>29</v>
      </c>
      <c r="H79" s="91">
        <v>69</v>
      </c>
      <c r="I79" s="96"/>
    </row>
    <row r="80" spans="2:9" x14ac:dyDescent="0.3">
      <c r="B80" s="7">
        <v>75</v>
      </c>
      <c r="C80" s="7">
        <v>88</v>
      </c>
      <c r="D80" s="7" t="s">
        <v>187</v>
      </c>
      <c r="E80" s="88" t="str">
        <f>_xlfn.XLOOKUP(D80,'Lookup info'!$C$3:$C$96,'Lookup info'!$D$3:$D$96)</f>
        <v>Jerry Hellmich</v>
      </c>
      <c r="F80" s="88">
        <f>_xlfn.XLOOKUP(D80,'Lookup info'!$C$3:$C$96,'Lookup info'!$E$3:$E$96)</f>
        <v>20</v>
      </c>
      <c r="G80" s="7">
        <v>23.8</v>
      </c>
      <c r="H80" s="91">
        <v>63.8</v>
      </c>
      <c r="I80" s="96"/>
    </row>
    <row r="81" spans="2:9" x14ac:dyDescent="0.3">
      <c r="B81" s="7">
        <v>76</v>
      </c>
      <c r="C81" s="7">
        <v>68</v>
      </c>
      <c r="D81" s="7" t="s">
        <v>148</v>
      </c>
      <c r="E81" s="88" t="str">
        <f>_xlfn.XLOOKUP(D81,'Lookup info'!$C$3:$C$96,'Lookup info'!$D$3:$D$96)</f>
        <v>Dan Luling</v>
      </c>
      <c r="F81" s="88">
        <f>_xlfn.XLOOKUP(D81,'Lookup info'!$C$3:$C$96,'Lookup info'!$E$3:$E$96)</f>
        <v>18</v>
      </c>
      <c r="G81" s="7">
        <v>27</v>
      </c>
      <c r="H81" s="91">
        <v>57</v>
      </c>
      <c r="I81" s="96"/>
    </row>
    <row r="82" spans="2:9" x14ac:dyDescent="0.3">
      <c r="B82" s="7">
        <v>77</v>
      </c>
      <c r="C82" s="7">
        <v>3</v>
      </c>
      <c r="D82" s="7" t="s">
        <v>27</v>
      </c>
      <c r="E82" s="88" t="str">
        <f>_xlfn.XLOOKUP(D82,'Lookup info'!$C$3:$C$96,'Lookup info'!$D$3:$D$96)</f>
        <v>Paul Korducki</v>
      </c>
      <c r="F82" s="88">
        <f>_xlfn.XLOOKUP(D82,'Lookup info'!$C$3:$C$96,'Lookup info'!$E$3:$E$96)</f>
        <v>17.5</v>
      </c>
      <c r="G82" s="7">
        <v>26.2</v>
      </c>
      <c r="H82" s="91">
        <v>56.2</v>
      </c>
      <c r="I82" s="96"/>
    </row>
    <row r="83" spans="2:9" x14ac:dyDescent="0.3">
      <c r="B83" s="7">
        <v>78</v>
      </c>
      <c r="C83" s="7">
        <v>54</v>
      </c>
      <c r="D83" s="7" t="s">
        <v>122</v>
      </c>
      <c r="E83" s="88" t="str">
        <f>_xlfn.XLOOKUP(D83,'Lookup info'!$C$3:$C$96,'Lookup info'!$D$3:$D$96)</f>
        <v>Ed Kujawa</v>
      </c>
      <c r="F83" s="88" t="str">
        <f>_xlfn.XLOOKUP(D83,'Lookup info'!$C$3:$C$96,'Lookup info'!$E$3:$E$96)</f>
        <v>-</v>
      </c>
      <c r="G83" s="7">
        <v>26</v>
      </c>
      <c r="H83" s="91">
        <v>56</v>
      </c>
      <c r="I83" s="96"/>
    </row>
    <row r="84" spans="2:9" x14ac:dyDescent="0.3">
      <c r="B84" s="7">
        <v>79</v>
      </c>
      <c r="C84" s="7">
        <v>67</v>
      </c>
      <c r="D84" s="7" t="s">
        <v>146</v>
      </c>
      <c r="E84" s="88" t="str">
        <f>_xlfn.XLOOKUP(D84,'Lookup info'!$C$3:$C$96,'Lookup info'!$D$3:$D$96)</f>
        <v>Darre Dykstra</v>
      </c>
      <c r="F84" s="88">
        <f>_xlfn.XLOOKUP(D84,'Lookup info'!$C$3:$C$96,'Lookup info'!$E$3:$E$96)</f>
        <v>22</v>
      </c>
      <c r="G84" s="7">
        <v>25.2</v>
      </c>
      <c r="H84" s="91">
        <v>55.2</v>
      </c>
      <c r="I84" s="96"/>
    </row>
    <row r="85" spans="2:9" x14ac:dyDescent="0.3">
      <c r="B85" s="7">
        <v>80</v>
      </c>
      <c r="C85" s="7">
        <v>51</v>
      </c>
      <c r="D85" s="7" t="s">
        <v>117</v>
      </c>
      <c r="E85" s="88" t="str">
        <f>_xlfn.XLOOKUP(D85,'Lookup info'!$C$3:$C$96,'Lookup info'!$D$3:$D$96)</f>
        <v>Trevor Bartlett</v>
      </c>
      <c r="F85" s="88">
        <f>_xlfn.XLOOKUP(D85,'Lookup info'!$C$3:$C$96,'Lookup info'!$E$3:$E$96)</f>
        <v>24</v>
      </c>
      <c r="G85" s="7">
        <v>12.8</v>
      </c>
      <c r="H85" s="91">
        <v>32.799999999999997</v>
      </c>
      <c r="I85" s="96"/>
    </row>
    <row r="86" spans="2:9" x14ac:dyDescent="0.3">
      <c r="B86" s="7">
        <v>81</v>
      </c>
      <c r="C86" s="7">
        <v>28</v>
      </c>
      <c r="D86" s="7" t="s">
        <v>74</v>
      </c>
      <c r="E86" s="88" t="str">
        <f>_xlfn.XLOOKUP(D86,'Lookup info'!$C$3:$C$96,'Lookup info'!$D$3:$D$96)</f>
        <v>Austin Baeten</v>
      </c>
      <c r="F86" s="88">
        <f>_xlfn.XLOOKUP(D86,'Lookup info'!$C$3:$C$96,'Lookup info'!$E$3:$E$96)</f>
        <v>24</v>
      </c>
      <c r="G86" s="7">
        <v>6.6</v>
      </c>
      <c r="H86" s="91">
        <v>26.6</v>
      </c>
      <c r="I86" s="96"/>
    </row>
    <row r="87" spans="2:9" x14ac:dyDescent="0.3">
      <c r="B87" s="7">
        <v>82</v>
      </c>
      <c r="C87" s="7">
        <v>53</v>
      </c>
      <c r="D87" s="7" t="s">
        <v>121</v>
      </c>
      <c r="E87" s="88" t="str">
        <f>_xlfn.XLOOKUP(D87,'Lookup info'!$C$3:$C$96,'Lookup info'!$D$3:$D$96)</f>
        <v>Dennis Boretsky</v>
      </c>
      <c r="F87" s="88">
        <f>_xlfn.XLOOKUP(D87,'Lookup info'!$C$3:$C$96,'Lookup info'!$E$3:$E$96)</f>
        <v>18.5</v>
      </c>
      <c r="G87" s="7">
        <v>11.4</v>
      </c>
      <c r="H87" s="91">
        <v>21.4</v>
      </c>
      <c r="I87" s="96"/>
    </row>
    <row r="88" spans="2:9" x14ac:dyDescent="0.3">
      <c r="B88" s="7">
        <v>83</v>
      </c>
      <c r="C88" s="7">
        <v>7</v>
      </c>
      <c r="D88" s="7" t="s">
        <v>34</v>
      </c>
      <c r="E88" s="88" t="str">
        <f>_xlfn.XLOOKUP(D88,'Lookup info'!$C$3:$C$96,'Lookup info'!$D$3:$D$96)</f>
        <v>Alex Dentice</v>
      </c>
      <c r="F88" s="88" t="str">
        <f>_xlfn.XLOOKUP(D88,'Lookup info'!$C$3:$C$96,'Lookup info'!$E$3:$E$96)</f>
        <v>-</v>
      </c>
      <c r="G88" s="7"/>
      <c r="H88" s="91" t="s">
        <v>204</v>
      </c>
      <c r="I88" s="96"/>
    </row>
    <row r="89" spans="2:9" x14ac:dyDescent="0.3">
      <c r="B89" s="7">
        <v>83</v>
      </c>
      <c r="C89" s="7">
        <v>25</v>
      </c>
      <c r="D89" s="7" t="s">
        <v>68</v>
      </c>
      <c r="E89" s="88" t="str">
        <f>_xlfn.XLOOKUP(D89,'Lookup info'!$C$3:$C$96,'Lookup info'!$D$3:$D$96)</f>
        <v>Nick Marti</v>
      </c>
      <c r="F89" s="88">
        <f>_xlfn.XLOOKUP(D89,'Lookup info'!$C$3:$C$96,'Lookup info'!$E$3:$E$96)</f>
        <v>18</v>
      </c>
      <c r="G89" s="7"/>
      <c r="H89" s="91" t="s">
        <v>204</v>
      </c>
      <c r="I89" s="96"/>
    </row>
    <row r="90" spans="2:9" x14ac:dyDescent="0.3">
      <c r="B90" s="7">
        <v>83</v>
      </c>
      <c r="C90" s="7">
        <v>39</v>
      </c>
      <c r="D90" s="7" t="s">
        <v>95</v>
      </c>
      <c r="E90" s="88" t="str">
        <f>_xlfn.XLOOKUP(D90,'Lookup info'!$C$3:$C$96,'Lookup info'!$D$3:$D$96)</f>
        <v>Ken Smith</v>
      </c>
      <c r="F90" s="88" t="str">
        <f>_xlfn.XLOOKUP(D90,'Lookup info'!$C$3:$C$96,'Lookup info'!$E$3:$E$96)</f>
        <v>-</v>
      </c>
      <c r="G90" s="7"/>
      <c r="H90" s="91" t="s">
        <v>204</v>
      </c>
      <c r="I90" s="96"/>
    </row>
    <row r="91" spans="2:9" x14ac:dyDescent="0.3">
      <c r="B91" s="7">
        <v>83</v>
      </c>
      <c r="C91" s="7">
        <v>40</v>
      </c>
      <c r="D91" s="7" t="s">
        <v>97</v>
      </c>
      <c r="E91" s="88" t="str">
        <f>_xlfn.XLOOKUP(D91,'Lookup info'!$C$3:$C$96,'Lookup info'!$D$3:$D$96)</f>
        <v>Colton Dolll</v>
      </c>
      <c r="F91" s="88">
        <f>_xlfn.XLOOKUP(D91,'Lookup info'!$C$3:$C$96,'Lookup info'!$E$3:$E$96)</f>
        <v>17.5</v>
      </c>
      <c r="G91" s="7"/>
      <c r="H91" s="91" t="s">
        <v>204</v>
      </c>
      <c r="I91" s="96"/>
    </row>
    <row r="92" spans="2:9" x14ac:dyDescent="0.3">
      <c r="B92" s="7">
        <v>83</v>
      </c>
      <c r="C92" s="7">
        <v>42</v>
      </c>
      <c r="D92" s="7" t="s">
        <v>101</v>
      </c>
      <c r="E92" s="88" t="str">
        <f>_xlfn.XLOOKUP(D92,'Lookup info'!$C$3:$C$96,'Lookup info'!$D$3:$D$96)</f>
        <v xml:space="preserve">Stanford Kraft </v>
      </c>
      <c r="F92" s="88">
        <f>_xlfn.XLOOKUP(D92,'Lookup info'!$C$3:$C$96,'Lookup info'!$E$3:$E$96)</f>
        <v>26.5</v>
      </c>
      <c r="H92" s="91" t="s">
        <v>204</v>
      </c>
      <c r="I92" s="96"/>
    </row>
    <row r="93" spans="2:9" x14ac:dyDescent="0.3">
      <c r="B93" s="7">
        <v>83</v>
      </c>
      <c r="C93" s="7">
        <v>55</v>
      </c>
      <c r="D93" s="7" t="s">
        <v>123</v>
      </c>
      <c r="E93" s="88" t="str">
        <f>_xlfn.XLOOKUP(D93,'Lookup info'!$C$3:$C$96,'Lookup info'!$D$3:$D$96)</f>
        <v>Greg Morris</v>
      </c>
      <c r="F93" s="88">
        <f>_xlfn.XLOOKUP(D93,'Lookup info'!$C$3:$C$96,'Lookup info'!$E$3:$E$96)</f>
        <v>28</v>
      </c>
      <c r="G93" s="7"/>
      <c r="H93" s="91" t="s">
        <v>204</v>
      </c>
      <c r="I93" s="96"/>
    </row>
    <row r="94" spans="2:9" x14ac:dyDescent="0.3">
      <c r="B94" s="7">
        <v>83</v>
      </c>
      <c r="C94" s="7">
        <v>56</v>
      </c>
      <c r="D94" s="7" t="s">
        <v>125</v>
      </c>
      <c r="E94" s="88" t="str">
        <f>_xlfn.XLOOKUP(D94,'Lookup info'!$C$3:$C$96,'Lookup info'!$D$3:$D$96)</f>
        <v>Robert Magnuson</v>
      </c>
      <c r="F94" s="88">
        <f>_xlfn.XLOOKUP(D94,'Lookup info'!$C$3:$C$96,'Lookup info'!$E$3:$E$96)</f>
        <v>32</v>
      </c>
      <c r="G94" s="7"/>
      <c r="H94" s="91" t="s">
        <v>204</v>
      </c>
      <c r="I94" s="96"/>
    </row>
    <row r="95" spans="2:9" x14ac:dyDescent="0.3">
      <c r="B95" s="7">
        <v>83</v>
      </c>
      <c r="C95" s="7">
        <v>58</v>
      </c>
      <c r="D95" s="7" t="s">
        <v>129</v>
      </c>
      <c r="E95" s="88" t="str">
        <f>_xlfn.XLOOKUP(D95,'Lookup info'!$C$3:$C$96,'Lookup info'!$D$3:$D$96)</f>
        <v>John Lewis</v>
      </c>
      <c r="F95" s="88" t="str">
        <f>_xlfn.XLOOKUP(D95,'Lookup info'!$C$3:$C$96,'Lookup info'!$E$3:$E$96)</f>
        <v>-</v>
      </c>
      <c r="G95" s="7"/>
      <c r="H95" s="91" t="s">
        <v>204</v>
      </c>
      <c r="I95" s="96"/>
    </row>
    <row r="96" spans="2:9" x14ac:dyDescent="0.3">
      <c r="B96" s="7">
        <v>83</v>
      </c>
      <c r="C96" s="7">
        <v>63</v>
      </c>
      <c r="D96" s="7" t="s">
        <v>138</v>
      </c>
      <c r="E96" s="88" t="str">
        <f>_xlfn.XLOOKUP(D96,'Lookup info'!$C$3:$C$96,'Lookup info'!$D$3:$D$96)</f>
        <v>Andy Glass</v>
      </c>
      <c r="F96" s="88">
        <f>_xlfn.XLOOKUP(D96,'Lookup info'!$C$3:$C$96,'Lookup info'!$E$3:$E$96)</f>
        <v>28</v>
      </c>
      <c r="G96" s="7"/>
      <c r="H96" s="91" t="s">
        <v>204</v>
      </c>
      <c r="I96" s="96"/>
    </row>
    <row r="97" spans="2:9" x14ac:dyDescent="0.3">
      <c r="B97" s="7">
        <v>83</v>
      </c>
      <c r="C97" s="7">
        <v>80</v>
      </c>
      <c r="D97" s="7" t="s">
        <v>171</v>
      </c>
      <c r="E97" s="88" t="str">
        <f>_xlfn.XLOOKUP(D97,'Lookup info'!$C$3:$C$96,'Lookup info'!$D$3:$D$96)</f>
        <v>RJ Guarascio</v>
      </c>
      <c r="F97" s="88">
        <f>_xlfn.XLOOKUP(D97,'Lookup info'!$C$3:$C$96,'Lookup info'!$E$3:$E$96)</f>
        <v>33</v>
      </c>
      <c r="G97" s="7"/>
      <c r="H97" s="91" t="s">
        <v>204</v>
      </c>
      <c r="I97" s="96"/>
    </row>
    <row r="98" spans="2:9" x14ac:dyDescent="0.3">
      <c r="B98" s="7">
        <v>83</v>
      </c>
      <c r="C98" s="7">
        <v>81</v>
      </c>
      <c r="D98" s="7" t="s">
        <v>173</v>
      </c>
      <c r="E98" s="88" t="str">
        <f>_xlfn.XLOOKUP(D98,'Lookup info'!$C$3:$C$96,'Lookup info'!$D$3:$D$96)</f>
        <v>Todd Polfesh</v>
      </c>
      <c r="F98" s="88">
        <f>_xlfn.XLOOKUP(D98,'Lookup info'!$C$3:$C$96,'Lookup info'!$E$3:$E$96)</f>
        <v>22</v>
      </c>
      <c r="G98" s="7"/>
      <c r="H98" s="91" t="s">
        <v>204</v>
      </c>
      <c r="I98" s="96"/>
    </row>
    <row r="99" spans="2:9" x14ac:dyDescent="0.3">
      <c r="B99" s="7">
        <v>83</v>
      </c>
      <c r="C99" s="7">
        <v>94</v>
      </c>
      <c r="D99" s="7" t="s">
        <v>198</v>
      </c>
      <c r="E99" s="88" t="str">
        <f>_xlfn.XLOOKUP(D99,'Lookup info'!$C$3:$C$96,'Lookup info'!$D$3:$D$96)</f>
        <v>Bryan Van Laarhoven</v>
      </c>
      <c r="F99" s="88">
        <f>_xlfn.XLOOKUP(D99,'Lookup info'!$C$3:$C$96,'Lookup info'!$E$3:$E$96)</f>
        <v>0</v>
      </c>
      <c r="G99" s="7"/>
      <c r="H99" s="91" t="s">
        <v>204</v>
      </c>
      <c r="I99" s="96"/>
    </row>
  </sheetData>
  <sheetProtection algorithmName="SHA-512" hashValue="B1FB6rlFQd9cE5If8Cq2VsoQU22R6sMhDwavgrzp9A9EdwqEV1C1fGmvt+gRLy02B4E7/I9LFDnRQ4x8DoIpGQ==" saltValue="zCd4e7zrhXZKXMS7AQL3zg==" spinCount="100000" sheet="1" objects="1" scenarios="1"/>
  <mergeCells count="1">
    <mergeCell ref="B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6E5C-B462-4838-ACB2-6A77FF1A2742}">
  <dimension ref="C3:K165"/>
  <sheetViews>
    <sheetView topLeftCell="B62" workbookViewId="0">
      <selection activeCell="K94" sqref="K94"/>
    </sheetView>
  </sheetViews>
  <sheetFormatPr defaultRowHeight="14.4" x14ac:dyDescent="0.3"/>
  <cols>
    <col min="1" max="2" width="8.88671875" style="1"/>
    <col min="3" max="3" width="5.88671875" style="5" bestFit="1" customWidth="1"/>
    <col min="4" max="4" width="12.6640625" style="5" bestFit="1" customWidth="1"/>
    <col min="5" max="5" width="20.21875" style="5" bestFit="1" customWidth="1"/>
    <col min="6" max="6" width="18.5546875" style="5" bestFit="1" customWidth="1"/>
    <col min="7" max="7" width="11" style="5" bestFit="1" customWidth="1"/>
    <col min="8" max="8" width="7" style="5" bestFit="1" customWidth="1"/>
    <col min="9" max="9" width="14" style="5" bestFit="1" customWidth="1"/>
    <col min="10" max="10" width="7.44140625" style="37" bestFit="1" customWidth="1"/>
    <col min="11" max="11" width="23.21875" style="5" bestFit="1" customWidth="1"/>
    <col min="12" max="16384" width="8.88671875" style="1"/>
  </cols>
  <sheetData>
    <row r="3" spans="3:10" ht="21" x14ac:dyDescent="0.3">
      <c r="C3" s="8" t="s">
        <v>16</v>
      </c>
      <c r="D3" s="8"/>
      <c r="E3" s="8"/>
      <c r="F3" s="8"/>
      <c r="G3" s="8"/>
      <c r="H3" s="8"/>
      <c r="I3" s="8"/>
      <c r="J3" s="8"/>
    </row>
    <row r="4" spans="3:10" x14ac:dyDescent="0.3">
      <c r="C4" s="4" t="s">
        <v>7</v>
      </c>
      <c r="D4" s="4" t="s">
        <v>8</v>
      </c>
      <c r="E4" s="4" t="s">
        <v>9</v>
      </c>
      <c r="F4" s="4" t="s">
        <v>10</v>
      </c>
      <c r="G4" s="4" t="s">
        <v>1</v>
      </c>
      <c r="H4" s="4" t="s">
        <v>2</v>
      </c>
      <c r="I4" s="4" t="s">
        <v>3</v>
      </c>
      <c r="J4" s="38" t="s">
        <v>11</v>
      </c>
    </row>
    <row r="5" spans="3:10" x14ac:dyDescent="0.3">
      <c r="C5" s="13">
        <v>1</v>
      </c>
      <c r="D5" s="14">
        <v>76</v>
      </c>
      <c r="E5" s="13" t="str">
        <f>_xlfn.XLOOKUP('Species Results'!D5,'Lookup info'!$B$3:$B$96,'Lookup info'!$C$3:$C$96)</f>
        <v>Mad Taxsea II</v>
      </c>
      <c r="F5" s="13" t="str">
        <f>_xlfn.XLOOKUP(E5,'Lookup info'!$C$3:$C$96,'Lookup info'!$D$3:$D$96)</f>
        <v>Peter Brekke</v>
      </c>
      <c r="G5" s="13" t="s">
        <v>6</v>
      </c>
      <c r="H5" s="53">
        <v>19.399999999999999</v>
      </c>
      <c r="I5" s="53">
        <v>26</v>
      </c>
      <c r="J5" s="39">
        <v>250</v>
      </c>
    </row>
    <row r="6" spans="3:10" x14ac:dyDescent="0.3">
      <c r="C6" s="13">
        <v>2</v>
      </c>
      <c r="D6" s="14">
        <v>12</v>
      </c>
      <c r="E6" s="13" t="str">
        <f>_xlfn.XLOOKUP('Species Results'!D6,'Lookup info'!$B$3:$B$96,'Lookup info'!$C$3:$C$96)</f>
        <v>Aqua-Pella II</v>
      </c>
      <c r="F6" s="13" t="str">
        <f>_xlfn.XLOOKUP(E6,'Lookup info'!$C$3:$C$96,'Lookup info'!$D$3:$D$96)</f>
        <v>Jason Kapella</v>
      </c>
      <c r="G6" s="13" t="s">
        <v>6</v>
      </c>
      <c r="H6" s="53">
        <v>14.8</v>
      </c>
      <c r="I6" s="53">
        <v>29.5</v>
      </c>
      <c r="J6" s="39">
        <v>150</v>
      </c>
    </row>
    <row r="7" spans="3:10" x14ac:dyDescent="0.3">
      <c r="C7" s="13">
        <v>3</v>
      </c>
      <c r="D7" s="14">
        <v>82</v>
      </c>
      <c r="E7" s="13" t="str">
        <f>_xlfn.XLOOKUP('Species Results'!D7,'Lookup info'!$B$3:$B$96,'Lookup info'!$C$3:$C$96)</f>
        <v>Daly Double</v>
      </c>
      <c r="F7" s="13" t="str">
        <f>_xlfn.XLOOKUP(E7,'Lookup info'!$C$3:$C$96,'Lookup info'!$D$3:$D$96)</f>
        <v>Mike Daly</v>
      </c>
      <c r="G7" s="13" t="s">
        <v>6</v>
      </c>
      <c r="H7" s="53">
        <v>14.78</v>
      </c>
      <c r="I7" s="53">
        <v>23</v>
      </c>
      <c r="J7" s="39">
        <v>100</v>
      </c>
    </row>
    <row r="8" spans="3:10" x14ac:dyDescent="0.3">
      <c r="C8" s="15">
        <v>4</v>
      </c>
      <c r="D8" s="16">
        <v>75</v>
      </c>
      <c r="E8" s="15" t="str">
        <f>_xlfn.XLOOKUP('Species Results'!D8,'Lookup info'!$B$3:$B$96,'Lookup info'!$C$3:$C$96)</f>
        <v>Tule Marie</v>
      </c>
      <c r="F8" s="15" t="str">
        <f>_xlfn.XLOOKUP(E8,'Lookup info'!$C$3:$C$96,'Lookup info'!$D$3:$D$96)</f>
        <v>Austin Ragotzkie</v>
      </c>
      <c r="G8" s="15" t="s">
        <v>6</v>
      </c>
      <c r="H8" s="54">
        <v>14.62</v>
      </c>
      <c r="I8" s="54">
        <v>27.8</v>
      </c>
      <c r="J8" s="40"/>
    </row>
    <row r="9" spans="3:10" x14ac:dyDescent="0.3">
      <c r="C9" s="15">
        <v>5</v>
      </c>
      <c r="D9" s="16">
        <v>71</v>
      </c>
      <c r="E9" s="15" t="str">
        <f>_xlfn.XLOOKUP('Species Results'!D9,'Lookup info'!$B$3:$B$96,'Lookup info'!$C$3:$C$96)</f>
        <v>Joey potter</v>
      </c>
      <c r="F9" s="15" t="str">
        <f>_xlfn.XLOOKUP(E9,'Lookup info'!$C$3:$C$96,'Lookup info'!$D$3:$D$96)</f>
        <v>Duke Janssen</v>
      </c>
      <c r="G9" s="15" t="s">
        <v>6</v>
      </c>
      <c r="H9" s="54">
        <v>13.84</v>
      </c>
      <c r="I9" s="54">
        <v>29.75</v>
      </c>
      <c r="J9" s="40"/>
    </row>
    <row r="10" spans="3:10" x14ac:dyDescent="0.3">
      <c r="C10" s="15">
        <v>6</v>
      </c>
      <c r="D10" s="16">
        <v>71</v>
      </c>
      <c r="E10" s="15" t="str">
        <f>_xlfn.XLOOKUP('Species Results'!D10,'Lookup info'!$B$3:$B$96,'Lookup info'!$C$3:$C$96)</f>
        <v>Joey potter</v>
      </c>
      <c r="F10" s="15" t="str">
        <f>_xlfn.XLOOKUP(E10,'Lookup info'!$C$3:$C$96,'Lookup info'!$D$3:$D$96)</f>
        <v>Duke Janssen</v>
      </c>
      <c r="G10" s="15" t="s">
        <v>6</v>
      </c>
      <c r="H10" s="54">
        <v>13.5</v>
      </c>
      <c r="I10" s="54">
        <v>32</v>
      </c>
      <c r="J10" s="40"/>
    </row>
    <row r="11" spans="3:10" x14ac:dyDescent="0.3">
      <c r="C11" s="15">
        <v>7</v>
      </c>
      <c r="D11" s="16">
        <v>29</v>
      </c>
      <c r="E11" s="15" t="str">
        <f>_xlfn.XLOOKUP('Species Results'!D11,'Lookup info'!$B$3:$B$96,'Lookup info'!$C$3:$C$96)</f>
        <v>Grateful</v>
      </c>
      <c r="F11" s="15" t="str">
        <f>_xlfn.XLOOKUP(E11,'Lookup info'!$C$3:$C$96,'Lookup info'!$D$3:$D$96)</f>
        <v>Stephan Krajcir</v>
      </c>
      <c r="G11" s="15" t="s">
        <v>6</v>
      </c>
      <c r="H11" s="54">
        <v>13.46</v>
      </c>
      <c r="I11" s="54">
        <v>25.25</v>
      </c>
      <c r="J11" s="40"/>
    </row>
    <row r="12" spans="3:10" x14ac:dyDescent="0.3">
      <c r="C12" s="15">
        <v>8</v>
      </c>
      <c r="D12" s="16">
        <v>23</v>
      </c>
      <c r="E12" s="15" t="str">
        <f>_xlfn.XLOOKUP('Species Results'!D12,'Lookup info'!$B$3:$B$96,'Lookup info'!$C$3:$C$96)</f>
        <v>Elsie 531</v>
      </c>
      <c r="F12" s="15" t="str">
        <f>_xlfn.XLOOKUP(E12,'Lookup info'!$C$3:$C$96,'Lookup info'!$D$3:$D$96)</f>
        <v>Patrick Glenn</v>
      </c>
      <c r="G12" s="15" t="s">
        <v>6</v>
      </c>
      <c r="H12" s="54">
        <v>13.18</v>
      </c>
      <c r="I12" s="54">
        <v>22</v>
      </c>
      <c r="J12" s="40"/>
    </row>
    <row r="13" spans="3:10" x14ac:dyDescent="0.3">
      <c r="C13" s="15">
        <v>9</v>
      </c>
      <c r="D13" s="16">
        <v>9</v>
      </c>
      <c r="E13" s="15" t="str">
        <f>_xlfn.XLOOKUP('Species Results'!D13,'Lookup info'!$B$3:$B$96,'Lookup info'!$C$3:$C$96)</f>
        <v>Wingin it</v>
      </c>
      <c r="F13" s="15" t="str">
        <f>_xlfn.XLOOKUP(E13,'Lookup info'!$C$3:$C$96,'Lookup info'!$D$3:$D$96)</f>
        <v>Josh Routhieaux</v>
      </c>
      <c r="G13" s="15" t="s">
        <v>6</v>
      </c>
      <c r="H13" s="54">
        <v>13.06</v>
      </c>
      <c r="I13" s="54">
        <v>23.25</v>
      </c>
      <c r="J13" s="40"/>
    </row>
    <row r="14" spans="3:10" x14ac:dyDescent="0.3">
      <c r="C14" s="15">
        <v>10</v>
      </c>
      <c r="D14" s="16">
        <v>43</v>
      </c>
      <c r="E14" s="15" t="str">
        <f>_xlfn.XLOOKUP('Species Results'!D14,'Lookup info'!$B$3:$B$96,'Lookup info'!$C$3:$C$96)</f>
        <v>Shock Hazard</v>
      </c>
      <c r="F14" s="15" t="str">
        <f>_xlfn.XLOOKUP(E14,'Lookup info'!$C$3:$C$96,'Lookup info'!$D$3:$D$96)</f>
        <v>Matt Lubecke</v>
      </c>
      <c r="G14" s="15" t="s">
        <v>6</v>
      </c>
      <c r="H14" s="54">
        <v>12.9</v>
      </c>
      <c r="I14" s="54">
        <v>23.75</v>
      </c>
      <c r="J14" s="40"/>
    </row>
    <row r="15" spans="3:10" x14ac:dyDescent="0.3">
      <c r="C15" s="15">
        <v>11</v>
      </c>
      <c r="D15" s="16">
        <v>90</v>
      </c>
      <c r="E15" s="15" t="str">
        <f>_xlfn.XLOOKUP('Species Results'!D15,'Lookup info'!$B$3:$B$96,'Lookup info'!$C$3:$C$96)</f>
        <v>Silver King</v>
      </c>
      <c r="F15" s="15" t="str">
        <f>_xlfn.XLOOKUP(E15,'Lookup info'!$C$3:$C$96,'Lookup info'!$D$3:$D$96)</f>
        <v>Kurt Pokrandt</v>
      </c>
      <c r="G15" s="15" t="s">
        <v>6</v>
      </c>
      <c r="H15" s="54">
        <v>11.64</v>
      </c>
      <c r="I15" s="54">
        <v>23.5</v>
      </c>
      <c r="J15" s="40"/>
    </row>
    <row r="16" spans="3:10" x14ac:dyDescent="0.3">
      <c r="C16" s="15">
        <v>12</v>
      </c>
      <c r="D16" s="16">
        <v>60</v>
      </c>
      <c r="E16" s="15" t="str">
        <f>_xlfn.XLOOKUP('Species Results'!D16,'Lookup info'!$B$3:$B$96,'Lookup info'!$C$3:$C$96)</f>
        <v>-</v>
      </c>
      <c r="F16" s="15" t="str">
        <f>_xlfn.XLOOKUP(E16,'Lookup info'!$C$3:$C$96,'Lookup info'!$D$3:$D$96)</f>
        <v>John Hanson</v>
      </c>
      <c r="G16" s="15" t="s">
        <v>6</v>
      </c>
      <c r="H16" s="54">
        <v>11.62</v>
      </c>
      <c r="I16" s="54">
        <v>30</v>
      </c>
      <c r="J16" s="40"/>
    </row>
    <row r="17" spans="3:10" x14ac:dyDescent="0.3">
      <c r="C17" s="15">
        <v>13</v>
      </c>
      <c r="D17" s="16">
        <v>41</v>
      </c>
      <c r="E17" s="15" t="str">
        <f>_xlfn.XLOOKUP('Species Results'!D17,'Lookup info'!$B$3:$B$96,'Lookup info'!$C$3:$C$96)</f>
        <v>Big Green</v>
      </c>
      <c r="F17" s="15" t="str">
        <f>_xlfn.XLOOKUP(E17,'Lookup info'!$C$3:$C$96,'Lookup info'!$D$3:$D$96)</f>
        <v>Will Awve</v>
      </c>
      <c r="G17" s="15" t="s">
        <v>6</v>
      </c>
      <c r="H17" s="54">
        <v>11.44</v>
      </c>
      <c r="I17" s="54">
        <v>30</v>
      </c>
      <c r="J17" s="40"/>
    </row>
    <row r="18" spans="3:10" x14ac:dyDescent="0.3">
      <c r="C18" s="15">
        <v>14</v>
      </c>
      <c r="D18" s="16">
        <v>8</v>
      </c>
      <c r="E18" s="15" t="str">
        <f>_xlfn.XLOOKUP('Species Results'!D18,'Lookup info'!$B$3:$B$96,'Lookup info'!$C$3:$C$96)</f>
        <v>Reel Thing</v>
      </c>
      <c r="F18" s="15" t="str">
        <f>_xlfn.XLOOKUP(E18,'Lookup info'!$C$3:$C$96,'Lookup info'!$D$3:$D$96)</f>
        <v>Mike Thomas</v>
      </c>
      <c r="G18" s="15" t="s">
        <v>6</v>
      </c>
      <c r="H18" s="54">
        <v>11.26</v>
      </c>
      <c r="I18" s="54">
        <v>26.5</v>
      </c>
      <c r="J18" s="40"/>
    </row>
    <row r="19" spans="3:10" x14ac:dyDescent="0.3">
      <c r="C19" s="15">
        <v>15</v>
      </c>
      <c r="D19" s="16">
        <v>44</v>
      </c>
      <c r="E19" s="15" t="str">
        <f>_xlfn.XLOOKUP('Species Results'!D19,'Lookup info'!$B$3:$B$96,'Lookup info'!$C$3:$C$96)</f>
        <v>Rays The Limit</v>
      </c>
      <c r="F19" s="15" t="str">
        <f>_xlfn.XLOOKUP(E19,'Lookup info'!$C$3:$C$96,'Lookup info'!$D$3:$D$96)</f>
        <v>Andy Korducki</v>
      </c>
      <c r="G19" s="15" t="s">
        <v>6</v>
      </c>
      <c r="H19" s="54">
        <v>10.78</v>
      </c>
      <c r="I19" s="54">
        <v>28.5</v>
      </c>
      <c r="J19" s="40"/>
    </row>
    <row r="20" spans="3:10" x14ac:dyDescent="0.3">
      <c r="C20" s="15">
        <v>16</v>
      </c>
      <c r="D20" s="16">
        <v>46</v>
      </c>
      <c r="E20" s="15" t="str">
        <f>_xlfn.XLOOKUP('Species Results'!D20,'Lookup info'!$B$3:$B$96,'Lookup info'!$C$3:$C$96)</f>
        <v>Steel’n Strikes</v>
      </c>
      <c r="F20" s="15" t="str">
        <f>_xlfn.XLOOKUP(E20,'Lookup info'!$C$3:$C$96,'Lookup info'!$D$3:$D$96)</f>
        <v>Tyler Peck</v>
      </c>
      <c r="G20" s="15" t="s">
        <v>6</v>
      </c>
      <c r="H20" s="54">
        <v>10.58</v>
      </c>
      <c r="I20" s="54">
        <v>29</v>
      </c>
      <c r="J20" s="40"/>
    </row>
    <row r="21" spans="3:10" x14ac:dyDescent="0.3">
      <c r="C21" s="15">
        <v>17</v>
      </c>
      <c r="D21" s="16">
        <v>6</v>
      </c>
      <c r="E21" s="15" t="str">
        <f>_xlfn.XLOOKUP('Species Results'!D21,'Lookup info'!$B$3:$B$96,'Lookup info'!$C$3:$C$96)</f>
        <v>Voyaguer</v>
      </c>
      <c r="F21" s="15" t="str">
        <f>_xlfn.XLOOKUP(E21,'Lookup info'!$C$3:$C$96,'Lookup info'!$D$3:$D$96)</f>
        <v>Jordan Ziegler</v>
      </c>
      <c r="G21" s="15" t="s">
        <v>6</v>
      </c>
      <c r="H21" s="54">
        <v>10.4</v>
      </c>
      <c r="I21" s="54">
        <v>24.5</v>
      </c>
      <c r="J21" s="40"/>
    </row>
    <row r="22" spans="3:10" x14ac:dyDescent="0.3">
      <c r="C22" s="15">
        <v>18</v>
      </c>
      <c r="D22" s="16">
        <v>59</v>
      </c>
      <c r="E22" s="15" t="str">
        <f>_xlfn.XLOOKUP('Species Results'!D22,'Lookup info'!$B$3:$B$96,'Lookup info'!$C$3:$C$96)</f>
        <v>Finding Nemo</v>
      </c>
      <c r="F22" s="15" t="str">
        <f>_xlfn.XLOOKUP(E22,'Lookup info'!$C$3:$C$96,'Lookup info'!$D$3:$D$96)</f>
        <v>Samuel Dixon</v>
      </c>
      <c r="G22" s="15" t="s">
        <v>6</v>
      </c>
      <c r="H22" s="54">
        <v>9.34</v>
      </c>
      <c r="I22" s="54">
        <v>28.5</v>
      </c>
      <c r="J22" s="40"/>
    </row>
    <row r="23" spans="3:10" x14ac:dyDescent="0.3">
      <c r="C23" s="15">
        <v>19</v>
      </c>
      <c r="D23" s="16">
        <v>33</v>
      </c>
      <c r="E23" s="15" t="str">
        <f>_xlfn.XLOOKUP('Species Results'!D23,'Lookup info'!$B$3:$B$96,'Lookup info'!$C$3:$C$96)</f>
        <v>Go-Devil</v>
      </c>
      <c r="F23" s="15" t="str">
        <f>_xlfn.XLOOKUP(E23,'Lookup info'!$C$3:$C$96,'Lookup info'!$D$3:$D$96)</f>
        <v>Stephen Ruppa</v>
      </c>
      <c r="G23" s="15" t="s">
        <v>6</v>
      </c>
      <c r="H23" s="54">
        <v>9.2799999999999994</v>
      </c>
      <c r="I23" s="54">
        <v>26</v>
      </c>
      <c r="J23" s="40"/>
    </row>
    <row r="24" spans="3:10" x14ac:dyDescent="0.3">
      <c r="C24" s="15">
        <v>20</v>
      </c>
      <c r="D24" s="16">
        <v>52</v>
      </c>
      <c r="E24" s="15" t="str">
        <f>_xlfn.XLOOKUP('Species Results'!D24,'Lookup info'!$B$3:$B$96,'Lookup info'!$C$3:$C$96)</f>
        <v>4 Play</v>
      </c>
      <c r="F24" s="15" t="str">
        <f>_xlfn.XLOOKUP(E24,'Lookup info'!$C$3:$C$96,'Lookup info'!$D$3:$D$96)</f>
        <v>Eric West</v>
      </c>
      <c r="G24" s="15" t="s">
        <v>6</v>
      </c>
      <c r="H24" s="54">
        <v>7.84</v>
      </c>
      <c r="I24" s="54">
        <v>27</v>
      </c>
      <c r="J24" s="40"/>
    </row>
    <row r="25" spans="3:10" x14ac:dyDescent="0.3">
      <c r="C25" s="15">
        <v>21</v>
      </c>
      <c r="D25" s="16">
        <v>3</v>
      </c>
      <c r="E25" s="15" t="str">
        <f>_xlfn.XLOOKUP('Species Results'!D25,'Lookup info'!$B$3:$B$96,'Lookup info'!$C$3:$C$96)</f>
        <v>Outfishing</v>
      </c>
      <c r="F25" s="15" t="str">
        <f>_xlfn.XLOOKUP(E25,'Lookup info'!$C$3:$C$96,'Lookup info'!$D$3:$D$96)</f>
        <v>Paul Korducki</v>
      </c>
      <c r="G25" s="15" t="s">
        <v>6</v>
      </c>
      <c r="H25" s="54">
        <v>7.76</v>
      </c>
      <c r="I25" s="54">
        <v>27.5</v>
      </c>
      <c r="J25" s="40"/>
    </row>
    <row r="26" spans="3:10" x14ac:dyDescent="0.3">
      <c r="C26" s="15">
        <v>22</v>
      </c>
      <c r="D26" s="16">
        <v>88</v>
      </c>
      <c r="E26" s="15" t="str">
        <f>_xlfn.XLOOKUP('Species Results'!D26,'Lookup info'!$B$3:$B$96,'Lookup info'!$C$3:$C$96)</f>
        <v>Jelyssica</v>
      </c>
      <c r="F26" s="15" t="str">
        <f>_xlfn.XLOOKUP(E26,'Lookup info'!$C$3:$C$96,'Lookup info'!$D$3:$D$96)</f>
        <v>Jerry Hellmich</v>
      </c>
      <c r="G26" s="15" t="s">
        <v>6</v>
      </c>
      <c r="H26" s="54">
        <v>7.68</v>
      </c>
      <c r="I26" s="54">
        <v>26.75</v>
      </c>
      <c r="J26" s="40"/>
    </row>
    <row r="27" spans="3:10" x14ac:dyDescent="0.3">
      <c r="C27" s="15">
        <v>23</v>
      </c>
      <c r="D27" s="16">
        <v>77</v>
      </c>
      <c r="E27" s="15" t="str">
        <f>_xlfn.XLOOKUP('Species Results'!D27,'Lookup info'!$B$3:$B$96,'Lookup info'!$C$3:$C$96)</f>
        <v>O Fishal Business</v>
      </c>
      <c r="F27" s="15" t="str">
        <f>_xlfn.XLOOKUP(E27,'Lookup info'!$C$3:$C$96,'Lookup info'!$D$3:$D$96)</f>
        <v>Brent Narloch</v>
      </c>
      <c r="G27" s="15" t="s">
        <v>6</v>
      </c>
      <c r="H27" s="54">
        <v>7.6</v>
      </c>
      <c r="I27" s="54">
        <v>23</v>
      </c>
      <c r="J27" s="40"/>
    </row>
    <row r="28" spans="3:10" x14ac:dyDescent="0.3">
      <c r="C28" s="15">
        <v>24</v>
      </c>
      <c r="D28" s="16">
        <v>24</v>
      </c>
      <c r="E28" s="15" t="str">
        <f>_xlfn.XLOOKUP('Species Results'!D28,'Lookup info'!$B$3:$B$96,'Lookup info'!$C$3:$C$96)</f>
        <v>Sea Cat</v>
      </c>
      <c r="F28" s="15" t="str">
        <f>_xlfn.XLOOKUP(E28,'Lookup info'!$C$3:$C$96,'Lookup info'!$D$3:$D$96)</f>
        <v>Robert Petersen</v>
      </c>
      <c r="G28" s="15" t="s">
        <v>6</v>
      </c>
      <c r="H28" s="54">
        <v>7.26</v>
      </c>
      <c r="I28" s="54">
        <v>28.5</v>
      </c>
      <c r="J28" s="40"/>
    </row>
    <row r="29" spans="3:10" x14ac:dyDescent="0.3">
      <c r="C29" s="17">
        <v>25</v>
      </c>
      <c r="D29" s="18">
        <v>5</v>
      </c>
      <c r="E29" s="17" t="str">
        <f>_xlfn.XLOOKUP('Species Results'!D29,'Lookup info'!$B$3:$B$96,'Lookup info'!$C$3:$C$96)</f>
        <v>Threel Seeker</v>
      </c>
      <c r="F29" s="17" t="str">
        <f>_xlfn.XLOOKUP(E29,'Lookup info'!$C$3:$C$96,'Lookup info'!$D$3:$D$96)</f>
        <v>Rocky Stoltz</v>
      </c>
      <c r="G29" s="17" t="s">
        <v>6</v>
      </c>
      <c r="H29" s="55">
        <v>5.54</v>
      </c>
      <c r="I29" s="55">
        <v>30</v>
      </c>
      <c r="J29" s="41">
        <v>50</v>
      </c>
    </row>
    <row r="30" spans="3:10" x14ac:dyDescent="0.3">
      <c r="C30" s="9">
        <v>1</v>
      </c>
      <c r="D30" s="10">
        <v>6</v>
      </c>
      <c r="E30" s="9" t="str">
        <f>_xlfn.XLOOKUP('Species Results'!D30,'Lookup info'!$B$3:$B$96,'Lookup info'!$C$3:$C$96)</f>
        <v>Voyaguer</v>
      </c>
      <c r="F30" s="9" t="str">
        <f>_xlfn.XLOOKUP(E30,'Lookup info'!$C$3:$C$96,'Lookup info'!$D$3:$D$96)</f>
        <v>Jordan Ziegler</v>
      </c>
      <c r="G30" s="9" t="s">
        <v>12</v>
      </c>
      <c r="H30" s="56">
        <v>8.64</v>
      </c>
      <c r="I30" s="56">
        <v>26</v>
      </c>
      <c r="J30" s="42">
        <v>250</v>
      </c>
    </row>
    <row r="31" spans="3:10" x14ac:dyDescent="0.3">
      <c r="C31" s="9">
        <v>2</v>
      </c>
      <c r="D31" s="10">
        <v>85</v>
      </c>
      <c r="E31" s="9" t="str">
        <f>_xlfn.XLOOKUP('Species Results'!D31,'Lookup info'!$B$3:$B$96,'Lookup info'!$C$3:$C$96)</f>
        <v>Sea Mate</v>
      </c>
      <c r="F31" s="9" t="str">
        <f>_xlfn.XLOOKUP(E31,'Lookup info'!$C$3:$C$96,'Lookup info'!$D$3:$D$96)</f>
        <v>Ted Foti</v>
      </c>
      <c r="G31" s="9" t="s">
        <v>12</v>
      </c>
      <c r="H31" s="56">
        <v>8.42</v>
      </c>
      <c r="I31" s="56">
        <v>26.75</v>
      </c>
      <c r="J31" s="42">
        <v>150</v>
      </c>
    </row>
    <row r="32" spans="3:10" x14ac:dyDescent="0.3">
      <c r="C32" s="9">
        <v>3</v>
      </c>
      <c r="D32" s="10">
        <v>5</v>
      </c>
      <c r="E32" s="9" t="str">
        <f>_xlfn.XLOOKUP('Species Results'!D32,'Lookup info'!$B$3:$B$96,'Lookup info'!$C$3:$C$96)</f>
        <v>Threel Seeker</v>
      </c>
      <c r="F32" s="9" t="str">
        <f>_xlfn.XLOOKUP(E32,'Lookup info'!$C$3:$C$96,'Lookup info'!$D$3:$D$96)</f>
        <v>Rocky Stoltz</v>
      </c>
      <c r="G32" s="9" t="s">
        <v>12</v>
      </c>
      <c r="H32" s="56">
        <v>8.1999999999999993</v>
      </c>
      <c r="I32" s="56">
        <v>27.25</v>
      </c>
      <c r="J32" s="42">
        <v>100</v>
      </c>
    </row>
    <row r="33" spans="3:10" x14ac:dyDescent="0.3">
      <c r="C33" s="11">
        <v>4</v>
      </c>
      <c r="D33" s="12">
        <v>67</v>
      </c>
      <c r="E33" s="11" t="str">
        <f>_xlfn.XLOOKUP('Species Results'!D33,'Lookup info'!$B$3:$B$96,'Lookup info'!$C$3:$C$96)</f>
        <v>Twisted Fisher</v>
      </c>
      <c r="F33" s="11" t="str">
        <f>_xlfn.XLOOKUP(E33,'Lookup info'!$C$3:$C$96,'Lookup info'!$D$3:$D$96)</f>
        <v>Darre Dykstra</v>
      </c>
      <c r="G33" s="11" t="s">
        <v>12</v>
      </c>
      <c r="H33" s="57">
        <v>8.1</v>
      </c>
      <c r="I33" s="57">
        <v>26.5</v>
      </c>
      <c r="J33" s="43"/>
    </row>
    <row r="34" spans="3:10" x14ac:dyDescent="0.3">
      <c r="C34" s="11">
        <v>5</v>
      </c>
      <c r="D34" s="12">
        <v>36</v>
      </c>
      <c r="E34" s="11" t="str">
        <f>_xlfn.XLOOKUP('Species Results'!D34,'Lookup info'!$B$3:$B$96,'Lookup info'!$C$3:$C$96)</f>
        <v>Net Em</v>
      </c>
      <c r="F34" s="11" t="str">
        <f>_xlfn.XLOOKUP(E34,'Lookup info'!$C$3:$C$96,'Lookup info'!$D$3:$D$96)</f>
        <v>Austin Nicholls</v>
      </c>
      <c r="G34" s="11" t="s">
        <v>12</v>
      </c>
      <c r="H34" s="57">
        <v>8.06</v>
      </c>
      <c r="I34" s="57">
        <v>23.5</v>
      </c>
      <c r="J34" s="43"/>
    </row>
    <row r="35" spans="3:10" x14ac:dyDescent="0.3">
      <c r="C35" s="11">
        <v>6</v>
      </c>
      <c r="D35" s="12">
        <v>69</v>
      </c>
      <c r="E35" s="11" t="str">
        <f>_xlfn.XLOOKUP('Species Results'!D35,'Lookup info'!$B$3:$B$96,'Lookup info'!$C$3:$C$96)</f>
        <v>Stranger Ranger</v>
      </c>
      <c r="F35" s="11" t="str">
        <f>_xlfn.XLOOKUP(E35,'Lookup info'!$C$3:$C$96,'Lookup info'!$D$3:$D$96)</f>
        <v>Jon Cranford</v>
      </c>
      <c r="G35" s="11" t="s">
        <v>12</v>
      </c>
      <c r="H35" s="57">
        <v>8</v>
      </c>
      <c r="I35" s="57">
        <v>21.5</v>
      </c>
      <c r="J35" s="43"/>
    </row>
    <row r="36" spans="3:10" x14ac:dyDescent="0.3">
      <c r="C36" s="11">
        <v>7</v>
      </c>
      <c r="D36" s="12">
        <v>1</v>
      </c>
      <c r="E36" s="11" t="str">
        <f>_xlfn.XLOOKUP('Species Results'!D36,'Lookup info'!$B$3:$B$96,'Lookup info'!$C$3:$C$96)</f>
        <v>Mis-B-Havin</v>
      </c>
      <c r="F36" s="11" t="str">
        <f>_xlfn.XLOOKUP(E36,'Lookup info'!$C$3:$C$96,'Lookup info'!$D$3:$D$96)</f>
        <v>Scott Rice</v>
      </c>
      <c r="G36" s="11" t="s">
        <v>12</v>
      </c>
      <c r="H36" s="57">
        <v>7.95</v>
      </c>
      <c r="I36" s="57">
        <v>26</v>
      </c>
      <c r="J36" s="43"/>
    </row>
    <row r="37" spans="3:10" x14ac:dyDescent="0.3">
      <c r="C37" s="11">
        <v>8</v>
      </c>
      <c r="D37" s="12">
        <v>21</v>
      </c>
      <c r="E37" s="11" t="str">
        <f>_xlfn.XLOOKUP('Species Results'!D37,'Lookup info'!$B$3:$B$96,'Lookup info'!$C$3:$C$96)</f>
        <v>Poseidon</v>
      </c>
      <c r="F37" s="11" t="str">
        <f>_xlfn.XLOOKUP(E37,'Lookup info'!$C$3:$C$96,'Lookup info'!$D$3:$D$96)</f>
        <v>Bill Kregel</v>
      </c>
      <c r="G37" s="11" t="s">
        <v>12</v>
      </c>
      <c r="H37" s="57">
        <v>7.94</v>
      </c>
      <c r="I37" s="57">
        <v>27</v>
      </c>
      <c r="J37" s="43"/>
    </row>
    <row r="38" spans="3:10" x14ac:dyDescent="0.3">
      <c r="C38" s="11">
        <v>9</v>
      </c>
      <c r="D38" s="12">
        <v>90</v>
      </c>
      <c r="E38" s="11" t="str">
        <f>_xlfn.XLOOKUP('Species Results'!D38,'Lookup info'!$B$3:$B$96,'Lookup info'!$C$3:$C$96)</f>
        <v>Silver King</v>
      </c>
      <c r="F38" s="11" t="str">
        <f>_xlfn.XLOOKUP(E38,'Lookup info'!$C$3:$C$96,'Lookup info'!$D$3:$D$96)</f>
        <v>Kurt Pokrandt</v>
      </c>
      <c r="G38" s="11" t="s">
        <v>12</v>
      </c>
      <c r="H38" s="57">
        <v>7.82</v>
      </c>
      <c r="I38" s="57">
        <v>24.5</v>
      </c>
      <c r="J38" s="43"/>
    </row>
    <row r="39" spans="3:10" x14ac:dyDescent="0.3">
      <c r="C39" s="11">
        <v>10</v>
      </c>
      <c r="D39" s="12">
        <v>65</v>
      </c>
      <c r="E39" s="11" t="str">
        <f>_xlfn.XLOOKUP('Species Results'!D39,'Lookup info'!$B$3:$B$96,'Lookup info'!$C$3:$C$96)</f>
        <v>Nexus</v>
      </c>
      <c r="F39" s="11" t="str">
        <f>_xlfn.XLOOKUP(E39,'Lookup info'!$C$3:$C$96,'Lookup info'!$D$3:$D$96)</f>
        <v>Robert Hills</v>
      </c>
      <c r="G39" s="11" t="s">
        <v>12</v>
      </c>
      <c r="H39" s="57">
        <v>7.58</v>
      </c>
      <c r="I39" s="57">
        <v>24</v>
      </c>
      <c r="J39" s="43"/>
    </row>
    <row r="40" spans="3:10" x14ac:dyDescent="0.3">
      <c r="C40" s="11">
        <v>11</v>
      </c>
      <c r="D40" s="12">
        <v>13</v>
      </c>
      <c r="E40" s="11" t="str">
        <f>_xlfn.XLOOKUP('Species Results'!D40,'Lookup info'!$B$3:$B$96,'Lookup info'!$C$3:$C$96)</f>
        <v>Show Stopper</v>
      </c>
      <c r="F40" s="11" t="str">
        <f>_xlfn.XLOOKUP(E40,'Lookup info'!$C$3:$C$96,'Lookup info'!$D$3:$D$96)</f>
        <v>Jason Maxwell</v>
      </c>
      <c r="G40" s="11" t="s">
        <v>12</v>
      </c>
      <c r="H40" s="57">
        <v>7.58</v>
      </c>
      <c r="I40" s="57">
        <v>26.25</v>
      </c>
      <c r="J40" s="43"/>
    </row>
    <row r="41" spans="3:10" x14ac:dyDescent="0.3">
      <c r="C41" s="11">
        <v>12</v>
      </c>
      <c r="D41" s="12">
        <v>91</v>
      </c>
      <c r="E41" s="11" t="str">
        <f>_xlfn.XLOOKUP('Species Results'!D41,'Lookup info'!$B$3:$B$96,'Lookup info'!$C$3:$C$96)</f>
        <v>Dog House II</v>
      </c>
      <c r="F41" s="11" t="str">
        <f>_xlfn.XLOOKUP(E41,'Lookup info'!$C$3:$C$96,'Lookup info'!$D$3:$D$96)</f>
        <v>Nate Radke</v>
      </c>
      <c r="G41" s="11" t="s">
        <v>12</v>
      </c>
      <c r="H41" s="57">
        <v>7.22</v>
      </c>
      <c r="I41" s="57">
        <v>25.5</v>
      </c>
      <c r="J41" s="43"/>
    </row>
    <row r="42" spans="3:10" x14ac:dyDescent="0.3">
      <c r="C42" s="11">
        <v>13</v>
      </c>
      <c r="D42" s="12">
        <v>91</v>
      </c>
      <c r="E42" s="11" t="str">
        <f>_xlfn.XLOOKUP('Species Results'!D42,'Lookup info'!$B$3:$B$96,'Lookup info'!$C$3:$C$96)</f>
        <v>Dog House II</v>
      </c>
      <c r="F42" s="11" t="str">
        <f>_xlfn.XLOOKUP(E42,'Lookup info'!$C$3:$C$96,'Lookup info'!$D$3:$D$96)</f>
        <v>Nate Radke</v>
      </c>
      <c r="G42" s="11" t="s">
        <v>12</v>
      </c>
      <c r="H42" s="57">
        <v>7.16</v>
      </c>
      <c r="I42" s="57">
        <v>26</v>
      </c>
      <c r="J42" s="43"/>
    </row>
    <row r="43" spans="3:10" x14ac:dyDescent="0.3">
      <c r="C43" s="11">
        <v>14</v>
      </c>
      <c r="D43" s="12">
        <v>59</v>
      </c>
      <c r="E43" s="11" t="str">
        <f>_xlfn.XLOOKUP('Species Results'!D43,'Lookup info'!$B$3:$B$96,'Lookup info'!$C$3:$C$96)</f>
        <v>Finding Nemo</v>
      </c>
      <c r="F43" s="11" t="str">
        <f>_xlfn.XLOOKUP(E43,'Lookup info'!$C$3:$C$96,'Lookup info'!$D$3:$D$96)</f>
        <v>Samuel Dixon</v>
      </c>
      <c r="G43" s="11" t="s">
        <v>12</v>
      </c>
      <c r="H43" s="57">
        <v>6.8</v>
      </c>
      <c r="I43" s="57">
        <v>24.75</v>
      </c>
      <c r="J43" s="43"/>
    </row>
    <row r="44" spans="3:10" x14ac:dyDescent="0.3">
      <c r="C44" s="11">
        <v>15</v>
      </c>
      <c r="D44" s="12">
        <v>5</v>
      </c>
      <c r="E44" s="11" t="str">
        <f>_xlfn.XLOOKUP('Species Results'!D44,'Lookup info'!$B$3:$B$96,'Lookup info'!$C$3:$C$96)</f>
        <v>Threel Seeker</v>
      </c>
      <c r="F44" s="11" t="str">
        <f>_xlfn.XLOOKUP(E44,'Lookup info'!$C$3:$C$96,'Lookup info'!$D$3:$D$96)</f>
        <v>Rocky Stoltz</v>
      </c>
      <c r="G44" s="11" t="s">
        <v>12</v>
      </c>
      <c r="H44" s="57">
        <v>6.6</v>
      </c>
      <c r="I44" s="57">
        <v>24</v>
      </c>
      <c r="J44" s="43"/>
    </row>
    <row r="45" spans="3:10" x14ac:dyDescent="0.3">
      <c r="C45" s="11">
        <v>16</v>
      </c>
      <c r="D45" s="12">
        <v>83</v>
      </c>
      <c r="E45" s="11" t="str">
        <f>_xlfn.XLOOKUP('Species Results'!D45,'Lookup info'!$B$3:$B$96,'Lookup info'!$C$3:$C$96)</f>
        <v>Manuel Labor</v>
      </c>
      <c r="F45" s="11" t="str">
        <f>_xlfn.XLOOKUP(E45,'Lookup info'!$C$3:$C$96,'Lookup info'!$D$3:$D$96)</f>
        <v>Jennifer Myers</v>
      </c>
      <c r="G45" s="11" t="s">
        <v>12</v>
      </c>
      <c r="H45" s="57">
        <v>6.58</v>
      </c>
      <c r="I45" s="57">
        <v>22.75</v>
      </c>
      <c r="J45" s="43"/>
    </row>
    <row r="46" spans="3:10" x14ac:dyDescent="0.3">
      <c r="C46" s="11">
        <v>17</v>
      </c>
      <c r="D46" s="12">
        <v>44</v>
      </c>
      <c r="E46" s="11" t="str">
        <f>_xlfn.XLOOKUP('Species Results'!D46,'Lookup info'!$B$3:$B$96,'Lookup info'!$C$3:$C$96)</f>
        <v>Rays The Limit</v>
      </c>
      <c r="F46" s="11" t="str">
        <f>_xlfn.XLOOKUP(E46,'Lookup info'!$C$3:$C$96,'Lookup info'!$D$3:$D$96)</f>
        <v>Andy Korducki</v>
      </c>
      <c r="G46" s="11" t="s">
        <v>12</v>
      </c>
      <c r="H46" s="57">
        <v>6.44</v>
      </c>
      <c r="I46" s="57">
        <v>26</v>
      </c>
      <c r="J46" s="43"/>
    </row>
    <row r="47" spans="3:10" x14ac:dyDescent="0.3">
      <c r="C47" s="11">
        <v>18</v>
      </c>
      <c r="D47" s="12">
        <v>22</v>
      </c>
      <c r="E47" s="11" t="str">
        <f>_xlfn.XLOOKUP('Species Results'!D47,'Lookup info'!$B$3:$B$96,'Lookup info'!$C$3:$C$96)</f>
        <v>Fish Licker</v>
      </c>
      <c r="F47" s="11" t="str">
        <f>_xlfn.XLOOKUP(E47,'Lookup info'!$C$3:$C$96,'Lookup info'!$D$3:$D$96)</f>
        <v>Michael Vetting</v>
      </c>
      <c r="G47" s="11" t="s">
        <v>12</v>
      </c>
      <c r="H47" s="57">
        <v>6.42</v>
      </c>
      <c r="I47" s="57">
        <v>23.25</v>
      </c>
      <c r="J47" s="43"/>
    </row>
    <row r="48" spans="3:10" x14ac:dyDescent="0.3">
      <c r="C48" s="11">
        <v>19</v>
      </c>
      <c r="D48" s="12">
        <v>65</v>
      </c>
      <c r="E48" s="11" t="str">
        <f>_xlfn.XLOOKUP('Species Results'!D48,'Lookup info'!$B$3:$B$96,'Lookup info'!$C$3:$C$96)</f>
        <v>Nexus</v>
      </c>
      <c r="F48" s="11" t="str">
        <f>_xlfn.XLOOKUP(E48,'Lookup info'!$C$3:$C$96,'Lookup info'!$D$3:$D$96)</f>
        <v>Robert Hills</v>
      </c>
      <c r="G48" s="11" t="s">
        <v>12</v>
      </c>
      <c r="H48" s="57">
        <v>6.16</v>
      </c>
      <c r="I48" s="57">
        <v>23.25</v>
      </c>
      <c r="J48" s="43"/>
    </row>
    <row r="49" spans="3:10" x14ac:dyDescent="0.3">
      <c r="C49" s="11">
        <v>20</v>
      </c>
      <c r="D49" s="12">
        <v>17</v>
      </c>
      <c r="E49" s="11" t="str">
        <f>_xlfn.XLOOKUP('Species Results'!D49,'Lookup info'!$B$3:$B$96,'Lookup info'!$C$3:$C$96)</f>
        <v>Cooler Management</v>
      </c>
      <c r="F49" s="11" t="str">
        <f>_xlfn.XLOOKUP(E49,'Lookup info'!$C$3:$C$96,'Lookup info'!$D$3:$D$96)</f>
        <v>Robert Ryan</v>
      </c>
      <c r="G49" s="11" t="s">
        <v>12</v>
      </c>
      <c r="H49" s="57">
        <v>6.16</v>
      </c>
      <c r="I49" s="57">
        <v>26.25</v>
      </c>
      <c r="J49" s="43"/>
    </row>
    <row r="50" spans="3:10" x14ac:dyDescent="0.3">
      <c r="C50" s="11">
        <v>21</v>
      </c>
      <c r="D50" s="12">
        <v>46</v>
      </c>
      <c r="E50" s="11" t="str">
        <f>_xlfn.XLOOKUP('Species Results'!D50,'Lookup info'!$B$3:$B$96,'Lookup info'!$C$3:$C$96)</f>
        <v>Steel’n Strikes</v>
      </c>
      <c r="F50" s="11" t="str">
        <f>_xlfn.XLOOKUP(E50,'Lookup info'!$C$3:$C$96,'Lookup info'!$D$3:$D$96)</f>
        <v>Tyler Peck</v>
      </c>
      <c r="G50" s="11" t="s">
        <v>12</v>
      </c>
      <c r="H50" s="57">
        <v>6.14</v>
      </c>
      <c r="I50" s="57">
        <v>27</v>
      </c>
      <c r="J50" s="43"/>
    </row>
    <row r="51" spans="3:10" x14ac:dyDescent="0.3">
      <c r="C51" s="11">
        <v>22</v>
      </c>
      <c r="D51" s="12">
        <v>24</v>
      </c>
      <c r="E51" s="11" t="str">
        <f>_xlfn.XLOOKUP('Species Results'!D51,'Lookup info'!$B$3:$B$96,'Lookup info'!$C$3:$C$96)</f>
        <v>Sea Cat</v>
      </c>
      <c r="F51" s="11" t="str">
        <f>_xlfn.XLOOKUP(E51,'Lookup info'!$C$3:$C$96,'Lookup info'!$D$3:$D$96)</f>
        <v>Robert Petersen</v>
      </c>
      <c r="G51" s="11" t="s">
        <v>12</v>
      </c>
      <c r="H51" s="57">
        <v>6.04</v>
      </c>
      <c r="I51" s="57">
        <v>19.5</v>
      </c>
      <c r="J51" s="43"/>
    </row>
    <row r="52" spans="3:10" x14ac:dyDescent="0.3">
      <c r="C52" s="11">
        <v>23</v>
      </c>
      <c r="D52" s="12">
        <v>49</v>
      </c>
      <c r="E52" s="11" t="str">
        <f>_xlfn.XLOOKUP('Species Results'!D52,'Lookup info'!$B$3:$B$96,'Lookup info'!$C$3:$C$96)</f>
        <v>Trolling Titans</v>
      </c>
      <c r="F52" s="11" t="str">
        <f>_xlfn.XLOOKUP(E52,'Lookup info'!$C$3:$C$96,'Lookup info'!$D$3:$D$96)</f>
        <v>Luke Jajtner</v>
      </c>
      <c r="G52" s="11" t="s">
        <v>12</v>
      </c>
      <c r="H52" s="57">
        <v>5.68</v>
      </c>
      <c r="I52" s="57">
        <v>25.25</v>
      </c>
      <c r="J52" s="43"/>
    </row>
    <row r="53" spans="3:10" x14ac:dyDescent="0.3">
      <c r="C53" s="11">
        <v>24</v>
      </c>
      <c r="D53" s="12">
        <v>27</v>
      </c>
      <c r="E53" s="11" t="str">
        <f>_xlfn.XLOOKUP('Species Results'!D53,'Lookup info'!$B$3:$B$96,'Lookup info'!$C$3:$C$96)</f>
        <v>Irish Lady</v>
      </c>
      <c r="F53" s="11" t="str">
        <f>_xlfn.XLOOKUP(E53,'Lookup info'!$C$3:$C$96,'Lookup info'!$D$3:$D$96)</f>
        <v>Jason Campbell</v>
      </c>
      <c r="G53" s="11" t="s">
        <v>12</v>
      </c>
      <c r="H53" s="57">
        <v>5.6</v>
      </c>
      <c r="I53" s="57">
        <v>24</v>
      </c>
      <c r="J53" s="43"/>
    </row>
    <row r="54" spans="3:10" x14ac:dyDescent="0.3">
      <c r="C54" s="11">
        <v>25</v>
      </c>
      <c r="D54" s="12">
        <v>61</v>
      </c>
      <c r="E54" s="11" t="str">
        <f>_xlfn.XLOOKUP('Species Results'!D54,'Lookup info'!$B$3:$B$96,'Lookup info'!$C$3:$C$96)</f>
        <v>Slappin Salmons</v>
      </c>
      <c r="F54" s="11" t="str">
        <f>_xlfn.XLOOKUP(E54,'Lookup info'!$C$3:$C$96,'Lookup info'!$D$3:$D$96)</f>
        <v>Randal Heald</v>
      </c>
      <c r="G54" s="11" t="s">
        <v>12</v>
      </c>
      <c r="H54" s="57">
        <v>5.5</v>
      </c>
      <c r="I54" s="57">
        <v>22.25</v>
      </c>
      <c r="J54" s="43"/>
    </row>
    <row r="55" spans="3:10" x14ac:dyDescent="0.3">
      <c r="C55" s="11">
        <v>26</v>
      </c>
      <c r="D55" s="12">
        <v>22</v>
      </c>
      <c r="E55" s="11" t="str">
        <f>_xlfn.XLOOKUP('Species Results'!D55,'Lookup info'!$B$3:$B$96,'Lookup info'!$C$3:$C$96)</f>
        <v>Fish Licker</v>
      </c>
      <c r="F55" s="11" t="str">
        <f>_xlfn.XLOOKUP(E55,'Lookup info'!$C$3:$C$96,'Lookup info'!$D$3:$D$96)</f>
        <v>Michael Vetting</v>
      </c>
      <c r="G55" s="11" t="s">
        <v>12</v>
      </c>
      <c r="H55" s="57">
        <v>5.32</v>
      </c>
      <c r="I55" s="57">
        <v>26.2</v>
      </c>
      <c r="J55" s="43"/>
    </row>
    <row r="56" spans="3:10" x14ac:dyDescent="0.3">
      <c r="C56" s="11">
        <v>27</v>
      </c>
      <c r="D56" s="12">
        <v>65</v>
      </c>
      <c r="E56" s="11" t="str">
        <f>_xlfn.XLOOKUP('Species Results'!D56,'Lookup info'!$B$3:$B$96,'Lookup info'!$C$3:$C$96)</f>
        <v>Nexus</v>
      </c>
      <c r="F56" s="11" t="str">
        <f>_xlfn.XLOOKUP(E56,'Lookup info'!$C$3:$C$96,'Lookup info'!$D$3:$D$96)</f>
        <v>Robert Hills</v>
      </c>
      <c r="G56" s="11" t="s">
        <v>12</v>
      </c>
      <c r="H56" s="57">
        <v>5.0999999999999996</v>
      </c>
      <c r="I56" s="57">
        <v>25</v>
      </c>
      <c r="J56" s="43"/>
    </row>
    <row r="57" spans="3:10" x14ac:dyDescent="0.3">
      <c r="C57" s="11">
        <v>28</v>
      </c>
      <c r="D57" s="12">
        <v>82</v>
      </c>
      <c r="E57" s="11" t="str">
        <f>_xlfn.XLOOKUP('Species Results'!D57,'Lookup info'!$B$3:$B$96,'Lookup info'!$C$3:$C$96)</f>
        <v>Daly Double</v>
      </c>
      <c r="F57" s="11" t="str">
        <f>_xlfn.XLOOKUP(E57,'Lookup info'!$C$3:$C$96,'Lookup info'!$D$3:$D$96)</f>
        <v>Mike Daly</v>
      </c>
      <c r="G57" s="11" t="s">
        <v>12</v>
      </c>
      <c r="H57" s="57">
        <v>4.92</v>
      </c>
      <c r="I57" s="57">
        <v>24.75</v>
      </c>
      <c r="J57" s="43"/>
    </row>
    <row r="58" spans="3:10" x14ac:dyDescent="0.3">
      <c r="C58" s="11">
        <v>29</v>
      </c>
      <c r="D58" s="12">
        <v>22</v>
      </c>
      <c r="E58" s="11" t="str">
        <f>_xlfn.XLOOKUP('Species Results'!D58,'Lookup info'!$B$3:$B$96,'Lookup info'!$C$3:$C$96)</f>
        <v>Fish Licker</v>
      </c>
      <c r="F58" s="11" t="str">
        <f>_xlfn.XLOOKUP(E58,'Lookup info'!$C$3:$C$96,'Lookup info'!$D$3:$D$96)</f>
        <v>Michael Vetting</v>
      </c>
      <c r="G58" s="11" t="s">
        <v>12</v>
      </c>
      <c r="H58" s="57">
        <v>4.7</v>
      </c>
      <c r="I58" s="57">
        <v>25</v>
      </c>
      <c r="J58" s="43"/>
    </row>
    <row r="59" spans="3:10" x14ac:dyDescent="0.3">
      <c r="C59" s="11">
        <v>30</v>
      </c>
      <c r="D59" s="12">
        <v>65</v>
      </c>
      <c r="E59" s="11" t="str">
        <f>_xlfn.XLOOKUP('Species Results'!D59,'Lookup info'!$B$3:$B$96,'Lookup info'!$C$3:$C$96)</f>
        <v>Nexus</v>
      </c>
      <c r="F59" s="11" t="str">
        <f>_xlfn.XLOOKUP(E59,'Lookup info'!$C$3:$C$96,'Lookup info'!$D$3:$D$96)</f>
        <v>Robert Hills</v>
      </c>
      <c r="G59" s="11" t="s">
        <v>12</v>
      </c>
      <c r="H59" s="57">
        <v>4.3600000000000003</v>
      </c>
      <c r="I59" s="57">
        <v>25</v>
      </c>
      <c r="J59" s="43"/>
    </row>
    <row r="60" spans="3:10" x14ac:dyDescent="0.3">
      <c r="C60" s="11">
        <v>31</v>
      </c>
      <c r="D60" s="12">
        <v>86</v>
      </c>
      <c r="E60" s="11" t="str">
        <f>_xlfn.XLOOKUP('Species Results'!D60,'Lookup info'!$B$3:$B$96,'Lookup info'!$C$3:$C$96)</f>
        <v>Kid N Me</v>
      </c>
      <c r="F60" s="11" t="str">
        <f>_xlfn.XLOOKUP(E60,'Lookup info'!$C$3:$C$96,'Lookup info'!$D$3:$D$96)</f>
        <v>Dave Bowe</v>
      </c>
      <c r="G60" s="11" t="s">
        <v>12</v>
      </c>
      <c r="H60" s="57">
        <v>3.7</v>
      </c>
      <c r="I60" s="57">
        <v>25</v>
      </c>
      <c r="J60" s="43"/>
    </row>
    <row r="61" spans="3:10" x14ac:dyDescent="0.3">
      <c r="C61" s="19">
        <v>32</v>
      </c>
      <c r="D61" s="20">
        <v>66</v>
      </c>
      <c r="E61" s="19" t="str">
        <f>_xlfn.XLOOKUP('Species Results'!D61,'Lookup info'!$B$3:$B$96,'Lookup info'!$C$3:$C$96)</f>
        <v>Hook-N-Fly ll</v>
      </c>
      <c r="F61" s="19" t="str">
        <f>_xlfn.XLOOKUP(E61,'Lookup info'!$C$3:$C$96,'Lookup info'!$D$3:$D$96)</f>
        <v>Brian Caminiti</v>
      </c>
      <c r="G61" s="19" t="s">
        <v>12</v>
      </c>
      <c r="H61" s="58">
        <v>1.76</v>
      </c>
      <c r="I61" s="58">
        <v>23.5</v>
      </c>
      <c r="J61" s="44">
        <v>50</v>
      </c>
    </row>
    <row r="62" spans="3:10" x14ac:dyDescent="0.3">
      <c r="C62" s="23">
        <v>1</v>
      </c>
      <c r="D62" s="24">
        <v>34</v>
      </c>
      <c r="E62" s="23" t="str">
        <f>_xlfn.XLOOKUP('Species Results'!D62,'Lookup info'!$B$3:$B$96,'Lookup info'!$C$3:$C$96)</f>
        <v>E-Aye-O</v>
      </c>
      <c r="F62" s="23" t="str">
        <f>_xlfn.XLOOKUP(E62,'Lookup info'!$C$3:$C$96,'Lookup info'!$D$3:$D$96)</f>
        <v>Jess Tikusis</v>
      </c>
      <c r="G62" s="23" t="s">
        <v>13</v>
      </c>
      <c r="H62" s="59">
        <v>18.86</v>
      </c>
      <c r="I62" s="59">
        <v>45</v>
      </c>
      <c r="J62" s="45">
        <v>250</v>
      </c>
    </row>
    <row r="63" spans="3:10" x14ac:dyDescent="0.3">
      <c r="C63" s="23">
        <v>2</v>
      </c>
      <c r="D63" s="24">
        <v>10</v>
      </c>
      <c r="E63" s="23" t="str">
        <f>_xlfn.XLOOKUP('Species Results'!D63,'Lookup info'!$B$3:$B$96,'Lookup info'!$C$3:$C$96)</f>
        <v>Salmon King</v>
      </c>
      <c r="F63" s="23" t="str">
        <f>_xlfn.XLOOKUP(E63,'Lookup info'!$C$3:$C$96,'Lookup info'!$D$3:$D$96)</f>
        <v>David Kallie</v>
      </c>
      <c r="G63" s="23" t="s">
        <v>13</v>
      </c>
      <c r="H63" s="59">
        <v>18.82</v>
      </c>
      <c r="I63" s="59">
        <v>34</v>
      </c>
      <c r="J63" s="45">
        <v>150</v>
      </c>
    </row>
    <row r="64" spans="3:10" x14ac:dyDescent="0.3">
      <c r="C64" s="23">
        <v>3</v>
      </c>
      <c r="D64" s="24">
        <v>37</v>
      </c>
      <c r="E64" s="23" t="str">
        <f>_xlfn.XLOOKUP('Species Results'!D64,'Lookup info'!$B$3:$B$96,'Lookup info'!$C$3:$C$96)</f>
        <v>Net Result</v>
      </c>
      <c r="F64" s="23" t="str">
        <f>_xlfn.XLOOKUP(E64,'Lookup info'!$C$3:$C$96,'Lookup info'!$D$3:$D$96)</f>
        <v>Chris Miller</v>
      </c>
      <c r="G64" s="23" t="s">
        <v>13</v>
      </c>
      <c r="H64" s="59">
        <v>17.96</v>
      </c>
      <c r="I64" s="59">
        <v>28</v>
      </c>
      <c r="J64" s="45">
        <v>100</v>
      </c>
    </row>
    <row r="65" spans="3:10" x14ac:dyDescent="0.3">
      <c r="C65" s="21">
        <v>4</v>
      </c>
      <c r="D65" s="22">
        <v>90</v>
      </c>
      <c r="E65" s="21" t="str">
        <f>_xlfn.XLOOKUP('Species Results'!D65,'Lookup info'!$B$3:$B$96,'Lookup info'!$C$3:$C$96)</f>
        <v>Silver King</v>
      </c>
      <c r="F65" s="21" t="str">
        <f>_xlfn.XLOOKUP(E65,'Lookup info'!$C$3:$C$96,'Lookup info'!$D$3:$D$96)</f>
        <v>Kurt Pokrandt</v>
      </c>
      <c r="G65" s="21" t="s">
        <v>13</v>
      </c>
      <c r="H65" s="60">
        <v>17.8</v>
      </c>
      <c r="I65" s="60">
        <v>32</v>
      </c>
      <c r="J65" s="46"/>
    </row>
    <row r="66" spans="3:10" x14ac:dyDescent="0.3">
      <c r="C66" s="21">
        <v>5</v>
      </c>
      <c r="D66" s="22">
        <v>37</v>
      </c>
      <c r="E66" s="21" t="str">
        <f>_xlfn.XLOOKUP('Species Results'!D66,'Lookup info'!$B$3:$B$96,'Lookup info'!$C$3:$C$96)</f>
        <v>Net Result</v>
      </c>
      <c r="F66" s="21" t="str">
        <f>_xlfn.XLOOKUP(E66,'Lookup info'!$C$3:$C$96,'Lookup info'!$D$3:$D$96)</f>
        <v>Chris Miller</v>
      </c>
      <c r="G66" s="21" t="s">
        <v>13</v>
      </c>
      <c r="H66" s="60">
        <v>17.420000000000002</v>
      </c>
      <c r="I66" s="60">
        <v>33</v>
      </c>
      <c r="J66" s="46"/>
    </row>
    <row r="67" spans="3:10" x14ac:dyDescent="0.3">
      <c r="C67" s="21">
        <v>6</v>
      </c>
      <c r="D67" s="22">
        <v>85</v>
      </c>
      <c r="E67" s="21" t="str">
        <f>_xlfn.XLOOKUP('Species Results'!D67,'Lookup info'!$B$3:$B$96,'Lookup info'!$C$3:$C$96)</f>
        <v>Sea Mate</v>
      </c>
      <c r="F67" s="21" t="str">
        <f>_xlfn.XLOOKUP(E67,'Lookup info'!$C$3:$C$96,'Lookup info'!$D$3:$D$96)</f>
        <v>Ted Foti</v>
      </c>
      <c r="G67" s="21" t="s">
        <v>13</v>
      </c>
      <c r="H67" s="60">
        <v>17.28</v>
      </c>
      <c r="I67" s="60">
        <v>26.5</v>
      </c>
      <c r="J67" s="46"/>
    </row>
    <row r="68" spans="3:10" x14ac:dyDescent="0.3">
      <c r="C68" s="21">
        <v>7</v>
      </c>
      <c r="D68" s="22">
        <v>14</v>
      </c>
      <c r="E68" s="21" t="str">
        <f>_xlfn.XLOOKUP('Species Results'!D68,'Lookup info'!$B$3:$B$96,'Lookup info'!$C$3:$C$96)</f>
        <v>Salmon Safari</v>
      </c>
      <c r="F68" s="21" t="str">
        <f>_xlfn.XLOOKUP(E68,'Lookup info'!$C$3:$C$96,'Lookup info'!$D$3:$D$96)</f>
        <v>Rick Sasek</v>
      </c>
      <c r="G68" s="21" t="s">
        <v>13</v>
      </c>
      <c r="H68" s="60">
        <v>15.96</v>
      </c>
      <c r="I68" s="60">
        <v>24.25</v>
      </c>
      <c r="J68" s="46"/>
    </row>
    <row r="69" spans="3:10" x14ac:dyDescent="0.3">
      <c r="C69" s="21">
        <v>8</v>
      </c>
      <c r="D69" s="22">
        <v>37</v>
      </c>
      <c r="E69" s="21" t="str">
        <f>_xlfn.XLOOKUP('Species Results'!D69,'Lookup info'!$B$3:$B$96,'Lookup info'!$C$3:$C$96)</f>
        <v>Net Result</v>
      </c>
      <c r="F69" s="21" t="str">
        <f>_xlfn.XLOOKUP(E69,'Lookup info'!$C$3:$C$96,'Lookup info'!$D$3:$D$96)</f>
        <v>Chris Miller</v>
      </c>
      <c r="G69" s="21" t="s">
        <v>13</v>
      </c>
      <c r="H69" s="60">
        <v>15.88</v>
      </c>
      <c r="I69" s="60">
        <v>29.75</v>
      </c>
      <c r="J69" s="46"/>
    </row>
    <row r="70" spans="3:10" x14ac:dyDescent="0.3">
      <c r="C70" s="21">
        <v>9</v>
      </c>
      <c r="D70" s="22">
        <v>70</v>
      </c>
      <c r="E70" s="21" t="str">
        <f>_xlfn.XLOOKUP('Species Results'!D70,'Lookup info'!$B$3:$B$96,'Lookup info'!$C$3:$C$96)</f>
        <v>The wiz</v>
      </c>
      <c r="F70" s="21" t="str">
        <f>_xlfn.XLOOKUP(E70,'Lookup info'!$C$3:$C$96,'Lookup info'!$D$3:$D$96)</f>
        <v>John Wierzba</v>
      </c>
      <c r="G70" s="21" t="s">
        <v>13</v>
      </c>
      <c r="H70" s="60">
        <v>14.84</v>
      </c>
      <c r="I70" s="60">
        <v>30.5</v>
      </c>
      <c r="J70" s="46"/>
    </row>
    <row r="71" spans="3:10" x14ac:dyDescent="0.3">
      <c r="C71" s="21">
        <v>10</v>
      </c>
      <c r="D71" s="22">
        <v>62</v>
      </c>
      <c r="E71" s="21" t="str">
        <f>_xlfn.XLOOKUP('Species Results'!D71,'Lookup info'!$B$3:$B$96,'Lookup info'!$C$3:$C$96)</f>
        <v>Rigged and Ready</v>
      </c>
      <c r="F71" s="21" t="str">
        <f>_xlfn.XLOOKUP(E71,'Lookup info'!$C$3:$C$96,'Lookup info'!$D$3:$D$96)</f>
        <v>Kirk Kapfhanmmer</v>
      </c>
      <c r="G71" s="21" t="s">
        <v>13</v>
      </c>
      <c r="H71" s="60">
        <v>14.08</v>
      </c>
      <c r="I71" s="60">
        <v>35.25</v>
      </c>
      <c r="J71" s="46"/>
    </row>
    <row r="72" spans="3:10" x14ac:dyDescent="0.3">
      <c r="C72" s="21">
        <v>11</v>
      </c>
      <c r="D72" s="22">
        <v>86</v>
      </c>
      <c r="E72" s="21" t="str">
        <f>_xlfn.XLOOKUP('Species Results'!D72,'Lookup info'!$B$3:$B$96,'Lookup info'!$C$3:$C$96)</f>
        <v>Kid N Me</v>
      </c>
      <c r="F72" s="21" t="str">
        <f>_xlfn.XLOOKUP(E72,'Lookup info'!$C$3:$C$96,'Lookup info'!$D$3:$D$96)</f>
        <v>Dave Bowe</v>
      </c>
      <c r="G72" s="21" t="s">
        <v>13</v>
      </c>
      <c r="H72" s="60">
        <v>14.06</v>
      </c>
      <c r="I72" s="60">
        <v>37.75</v>
      </c>
      <c r="J72" s="46"/>
    </row>
    <row r="73" spans="3:10" x14ac:dyDescent="0.3">
      <c r="C73" s="21">
        <v>12</v>
      </c>
      <c r="D73" s="22">
        <v>83</v>
      </c>
      <c r="E73" s="21" t="str">
        <f>_xlfn.XLOOKUP('Species Results'!D73,'Lookup info'!$B$3:$B$96,'Lookup info'!$C$3:$C$96)</f>
        <v>Manuel Labor</v>
      </c>
      <c r="F73" s="21" t="str">
        <f>_xlfn.XLOOKUP(E73,'Lookup info'!$C$3:$C$96,'Lookup info'!$D$3:$D$96)</f>
        <v>Jennifer Myers</v>
      </c>
      <c r="G73" s="21" t="s">
        <v>13</v>
      </c>
      <c r="H73" s="60">
        <v>13.44</v>
      </c>
      <c r="I73" s="60">
        <v>32.5</v>
      </c>
      <c r="J73" s="46"/>
    </row>
    <row r="74" spans="3:10" x14ac:dyDescent="0.3">
      <c r="C74" s="21">
        <v>13</v>
      </c>
      <c r="D74" s="22">
        <v>33</v>
      </c>
      <c r="E74" s="21" t="str">
        <f>_xlfn.XLOOKUP('Species Results'!D74,'Lookup info'!$B$3:$B$96,'Lookup info'!$C$3:$C$96)</f>
        <v>Go-Devil</v>
      </c>
      <c r="F74" s="21" t="str">
        <f>_xlfn.XLOOKUP(E74,'Lookup info'!$C$3:$C$96,'Lookup info'!$D$3:$D$96)</f>
        <v>Stephen Ruppa</v>
      </c>
      <c r="G74" s="21" t="s">
        <v>13</v>
      </c>
      <c r="H74" s="60">
        <v>13.42</v>
      </c>
      <c r="I74" s="60">
        <v>35.25</v>
      </c>
      <c r="J74" s="46"/>
    </row>
    <row r="75" spans="3:10" x14ac:dyDescent="0.3">
      <c r="C75" s="21">
        <v>14</v>
      </c>
      <c r="D75" s="22">
        <v>33</v>
      </c>
      <c r="E75" s="21" t="str">
        <f>_xlfn.XLOOKUP('Species Results'!D75,'Lookup info'!$B$3:$B$96,'Lookup info'!$C$3:$C$96)</f>
        <v>Go-Devil</v>
      </c>
      <c r="F75" s="21" t="str">
        <f>_xlfn.XLOOKUP(E75,'Lookup info'!$C$3:$C$96,'Lookup info'!$D$3:$D$96)</f>
        <v>Stephen Ruppa</v>
      </c>
      <c r="G75" s="21" t="s">
        <v>13</v>
      </c>
      <c r="H75" s="60">
        <v>13.08</v>
      </c>
      <c r="I75" s="60">
        <v>36.5</v>
      </c>
      <c r="J75" s="46"/>
    </row>
    <row r="76" spans="3:10" x14ac:dyDescent="0.3">
      <c r="C76" s="21">
        <v>15</v>
      </c>
      <c r="D76" s="22">
        <v>33</v>
      </c>
      <c r="E76" s="21" t="str">
        <f>_xlfn.XLOOKUP('Species Results'!D76,'Lookup info'!$B$3:$B$96,'Lookup info'!$C$3:$C$96)</f>
        <v>Go-Devil</v>
      </c>
      <c r="F76" s="21" t="str">
        <f>_xlfn.XLOOKUP(E76,'Lookup info'!$C$3:$C$96,'Lookup info'!$D$3:$D$96)</f>
        <v>Stephen Ruppa</v>
      </c>
      <c r="G76" s="21" t="s">
        <v>13</v>
      </c>
      <c r="H76" s="60">
        <v>12.86</v>
      </c>
      <c r="I76" s="60">
        <v>30.25</v>
      </c>
      <c r="J76" s="46"/>
    </row>
    <row r="77" spans="3:10" x14ac:dyDescent="0.3">
      <c r="C77" s="21">
        <v>16</v>
      </c>
      <c r="D77" s="22">
        <v>23</v>
      </c>
      <c r="E77" s="21" t="str">
        <f>_xlfn.XLOOKUP('Species Results'!D77,'Lookup info'!$B$3:$B$96,'Lookup info'!$C$3:$C$96)</f>
        <v>Elsie 531</v>
      </c>
      <c r="F77" s="21" t="str">
        <f>_xlfn.XLOOKUP(E77,'Lookup info'!$C$3:$C$96,'Lookup info'!$D$3:$D$96)</f>
        <v>Patrick Glenn</v>
      </c>
      <c r="G77" s="21" t="s">
        <v>13</v>
      </c>
      <c r="H77" s="60">
        <v>12.58</v>
      </c>
      <c r="I77" s="60">
        <v>31</v>
      </c>
      <c r="J77" s="46"/>
    </row>
    <row r="78" spans="3:10" x14ac:dyDescent="0.3">
      <c r="C78" s="21">
        <v>17</v>
      </c>
      <c r="D78" s="22">
        <v>82</v>
      </c>
      <c r="E78" s="21" t="str">
        <f>_xlfn.XLOOKUP('Species Results'!D78,'Lookup info'!$B$3:$B$96,'Lookup info'!$C$3:$C$96)</f>
        <v>Daly Double</v>
      </c>
      <c r="F78" s="21" t="str">
        <f>_xlfn.XLOOKUP(E78,'Lookup info'!$C$3:$C$96,'Lookup info'!$D$3:$D$96)</f>
        <v>Mike Daly</v>
      </c>
      <c r="G78" s="21" t="s">
        <v>13</v>
      </c>
      <c r="H78" s="60">
        <v>11.66</v>
      </c>
      <c r="I78" s="60">
        <v>31.25</v>
      </c>
      <c r="J78" s="46"/>
    </row>
    <row r="79" spans="3:10" x14ac:dyDescent="0.3">
      <c r="C79" s="21">
        <v>18</v>
      </c>
      <c r="D79" s="22">
        <v>61</v>
      </c>
      <c r="E79" s="21" t="str">
        <f>_xlfn.XLOOKUP('Species Results'!D79,'Lookup info'!$B$3:$B$96,'Lookup info'!$C$3:$C$96)</f>
        <v>Slappin Salmons</v>
      </c>
      <c r="F79" s="21" t="str">
        <f>_xlfn.XLOOKUP(E79,'Lookup info'!$C$3:$C$96,'Lookup info'!$D$3:$D$96)</f>
        <v>Randal Heald</v>
      </c>
      <c r="G79" s="21" t="s">
        <v>13</v>
      </c>
      <c r="H79" s="60">
        <v>10.78</v>
      </c>
      <c r="I79" s="60">
        <v>30.5</v>
      </c>
      <c r="J79" s="46"/>
    </row>
    <row r="80" spans="3:10" x14ac:dyDescent="0.3">
      <c r="C80" s="21">
        <v>19</v>
      </c>
      <c r="D80" s="22">
        <v>86</v>
      </c>
      <c r="E80" s="21" t="str">
        <f>_xlfn.XLOOKUP('Species Results'!D80,'Lookup info'!$B$3:$B$96,'Lookup info'!$C$3:$C$96)</f>
        <v>Kid N Me</v>
      </c>
      <c r="F80" s="21" t="str">
        <f>_xlfn.XLOOKUP(E80,'Lookup info'!$C$3:$C$96,'Lookup info'!$D$3:$D$96)</f>
        <v>Dave Bowe</v>
      </c>
      <c r="G80" s="21" t="s">
        <v>13</v>
      </c>
      <c r="H80" s="60">
        <v>9.84</v>
      </c>
      <c r="I80" s="60">
        <v>36.25</v>
      </c>
      <c r="J80" s="46"/>
    </row>
    <row r="81" spans="3:10" x14ac:dyDescent="0.3">
      <c r="C81" s="21">
        <v>20</v>
      </c>
      <c r="D81" s="22">
        <v>59</v>
      </c>
      <c r="E81" s="21" t="str">
        <f>_xlfn.XLOOKUP('Species Results'!D81,'Lookup info'!$B$3:$B$96,'Lookup info'!$C$3:$C$96)</f>
        <v>Finding Nemo</v>
      </c>
      <c r="F81" s="21" t="str">
        <f>_xlfn.XLOOKUP(E81,'Lookup info'!$C$3:$C$96,'Lookup info'!$D$3:$D$96)</f>
        <v>Samuel Dixon</v>
      </c>
      <c r="G81" s="21" t="s">
        <v>13</v>
      </c>
      <c r="H81" s="60">
        <v>7.44</v>
      </c>
      <c r="I81" s="60">
        <v>33.75</v>
      </c>
      <c r="J81" s="46"/>
    </row>
    <row r="82" spans="3:10" x14ac:dyDescent="0.3">
      <c r="C82" s="25">
        <v>21</v>
      </c>
      <c r="D82" s="26">
        <v>65</v>
      </c>
      <c r="E82" s="25" t="str">
        <f>_xlfn.XLOOKUP('Species Results'!D82,'Lookup info'!$B$3:$B$96,'Lookup info'!$C$3:$C$96)</f>
        <v>Nexus</v>
      </c>
      <c r="F82" s="25" t="str">
        <f>_xlfn.XLOOKUP(E82,'Lookup info'!$C$3:$C$96,'Lookup info'!$D$3:$D$96)</f>
        <v>Robert Hills</v>
      </c>
      <c r="G82" s="25" t="s">
        <v>13</v>
      </c>
      <c r="H82" s="61">
        <v>5.44</v>
      </c>
      <c r="I82" s="61">
        <v>35.5</v>
      </c>
      <c r="J82" s="47">
        <v>50</v>
      </c>
    </row>
    <row r="83" spans="3:10" x14ac:dyDescent="0.3">
      <c r="C83" s="29">
        <v>1</v>
      </c>
      <c r="D83" s="30">
        <v>10</v>
      </c>
      <c r="E83" s="29" t="str">
        <f>_xlfn.XLOOKUP('Species Results'!D83,'Lookup info'!$B$3:$B$96,'Lookup info'!$C$3:$C$96)</f>
        <v>Salmon King</v>
      </c>
      <c r="F83" s="29" t="str">
        <f>_xlfn.XLOOKUP(E83,'Lookup info'!$C$3:$C$96,'Lookup info'!$D$3:$D$96)</f>
        <v>David Kallie</v>
      </c>
      <c r="G83" s="29" t="s">
        <v>14</v>
      </c>
      <c r="H83" s="62">
        <v>10.14</v>
      </c>
      <c r="I83" s="62">
        <v>29</v>
      </c>
      <c r="J83" s="48">
        <v>250</v>
      </c>
    </row>
    <row r="84" spans="3:10" x14ac:dyDescent="0.3">
      <c r="C84" s="29">
        <v>2</v>
      </c>
      <c r="D84" s="30">
        <v>10</v>
      </c>
      <c r="E84" s="29" t="str">
        <f>_xlfn.XLOOKUP('Species Results'!D84,'Lookup info'!$B$3:$B$96,'Lookup info'!$C$3:$C$96)</f>
        <v>Salmon King</v>
      </c>
      <c r="F84" s="29" t="str">
        <f>_xlfn.XLOOKUP(E84,'Lookup info'!$C$3:$C$96,'Lookup info'!$D$3:$D$96)</f>
        <v>David Kallie</v>
      </c>
      <c r="G84" s="29" t="s">
        <v>14</v>
      </c>
      <c r="H84" s="62">
        <v>9.61</v>
      </c>
      <c r="I84" s="62">
        <v>30.5</v>
      </c>
      <c r="J84" s="48">
        <v>150</v>
      </c>
    </row>
    <row r="85" spans="3:10" x14ac:dyDescent="0.3">
      <c r="C85" s="29">
        <v>3</v>
      </c>
      <c r="D85" s="30">
        <v>18</v>
      </c>
      <c r="E85" s="29" t="str">
        <f>_xlfn.XLOOKUP('Species Results'!D85,'Lookup info'!$B$3:$B$96,'Lookup info'!$C$3:$C$96)</f>
        <v>Top Gum</v>
      </c>
      <c r="F85" s="29" t="str">
        <f>_xlfn.XLOOKUP(E85,'Lookup info'!$C$3:$C$96,'Lookup info'!$D$3:$D$96)</f>
        <v xml:space="preserve">Charles Stoianovici </v>
      </c>
      <c r="G85" s="29" t="s">
        <v>14</v>
      </c>
      <c r="H85" s="62">
        <v>9.44</v>
      </c>
      <c r="I85" s="62">
        <v>27.9</v>
      </c>
      <c r="J85" s="48">
        <v>100</v>
      </c>
    </row>
    <row r="86" spans="3:10" x14ac:dyDescent="0.3">
      <c r="C86" s="27">
        <v>4</v>
      </c>
      <c r="D86" s="28">
        <v>13</v>
      </c>
      <c r="E86" s="27" t="str">
        <f>_xlfn.XLOOKUP('Species Results'!D86,'Lookup info'!$B$3:$B$96,'Lookup info'!$C$3:$C$96)</f>
        <v>Show Stopper</v>
      </c>
      <c r="F86" s="27" t="str">
        <f>_xlfn.XLOOKUP(E86,'Lookup info'!$C$3:$C$96,'Lookup info'!$D$3:$D$96)</f>
        <v>Jason Maxwell</v>
      </c>
      <c r="G86" s="27" t="s">
        <v>14</v>
      </c>
      <c r="H86" s="63">
        <v>9.1999999999999993</v>
      </c>
      <c r="I86" s="63">
        <v>24.5</v>
      </c>
      <c r="J86" s="49"/>
    </row>
    <row r="87" spans="3:10" x14ac:dyDescent="0.3">
      <c r="C87" s="27">
        <v>5</v>
      </c>
      <c r="D87" s="28">
        <v>64</v>
      </c>
      <c r="E87" s="27" t="str">
        <f>_xlfn.XLOOKUP('Species Results'!D87,'Lookup info'!$B$3:$B$96,'Lookup info'!$C$3:$C$96)</f>
        <v>Susan Kim</v>
      </c>
      <c r="F87" s="27" t="str">
        <f>_xlfn.XLOOKUP(E87,'Lookup info'!$C$3:$C$96,'Lookup info'!$D$3:$D$96)</f>
        <v>Tim Gould</v>
      </c>
      <c r="G87" s="27" t="s">
        <v>14</v>
      </c>
      <c r="H87" s="63">
        <v>8.8000000000000007</v>
      </c>
      <c r="I87" s="63">
        <v>24</v>
      </c>
      <c r="J87" s="49"/>
    </row>
    <row r="88" spans="3:10" x14ac:dyDescent="0.3">
      <c r="C88" s="27">
        <v>6</v>
      </c>
      <c r="D88" s="28">
        <v>21</v>
      </c>
      <c r="E88" s="27" t="str">
        <f>_xlfn.XLOOKUP('Species Results'!D88,'Lookup info'!$B$3:$B$96,'Lookup info'!$C$3:$C$96)</f>
        <v>Poseidon</v>
      </c>
      <c r="F88" s="27" t="str">
        <f>_xlfn.XLOOKUP(E88,'Lookup info'!$C$3:$C$96,'Lookup info'!$D$3:$D$96)</f>
        <v>Bill Kregel</v>
      </c>
      <c r="G88" s="27" t="s">
        <v>14</v>
      </c>
      <c r="H88" s="63">
        <v>8.66</v>
      </c>
      <c r="I88" s="63">
        <v>25.75</v>
      </c>
      <c r="J88" s="49"/>
    </row>
    <row r="89" spans="3:10" x14ac:dyDescent="0.3">
      <c r="C89" s="27">
        <v>7</v>
      </c>
      <c r="D89" s="28">
        <v>30</v>
      </c>
      <c r="E89" s="27" t="str">
        <f>_xlfn.XLOOKUP('Species Results'!D89,'Lookup info'!$B$3:$B$96,'Lookup info'!$C$3:$C$96)</f>
        <v>King of Kings</v>
      </c>
      <c r="F89" s="27" t="str">
        <f>_xlfn.XLOOKUP(E89,'Lookup info'!$C$3:$C$96,'Lookup info'!$D$3:$D$96)</f>
        <v>Mark Hering</v>
      </c>
      <c r="G89" s="27" t="s">
        <v>14</v>
      </c>
      <c r="H89" s="63">
        <v>7.84</v>
      </c>
      <c r="I89" s="63">
        <v>30</v>
      </c>
      <c r="J89" s="49"/>
    </row>
    <row r="90" spans="3:10" x14ac:dyDescent="0.3">
      <c r="C90" s="27">
        <v>8</v>
      </c>
      <c r="D90" s="28">
        <v>8</v>
      </c>
      <c r="E90" s="27" t="str">
        <f>_xlfn.XLOOKUP('Species Results'!D90,'Lookup info'!$B$3:$B$96,'Lookup info'!$C$3:$C$96)</f>
        <v>Reel Thing</v>
      </c>
      <c r="F90" s="27" t="str">
        <f>_xlfn.XLOOKUP(E90,'Lookup info'!$C$3:$C$96,'Lookup info'!$D$3:$D$96)</f>
        <v>Mike Thomas</v>
      </c>
      <c r="G90" s="27" t="s">
        <v>14</v>
      </c>
      <c r="H90" s="63">
        <v>6.42</v>
      </c>
      <c r="I90" s="63">
        <v>25</v>
      </c>
      <c r="J90" s="49"/>
    </row>
    <row r="91" spans="3:10" x14ac:dyDescent="0.3">
      <c r="C91" s="27">
        <v>9</v>
      </c>
      <c r="D91" s="28">
        <v>77</v>
      </c>
      <c r="E91" s="27" t="str">
        <f>_xlfn.XLOOKUP('Species Results'!D91,'Lookup info'!$B$3:$B$96,'Lookup info'!$C$3:$C$96)</f>
        <v>O Fishal Business</v>
      </c>
      <c r="F91" s="27" t="str">
        <f>_xlfn.XLOOKUP(E91,'Lookup info'!$C$3:$C$96,'Lookup info'!$D$3:$D$96)</f>
        <v>Brent Narloch</v>
      </c>
      <c r="G91" s="27" t="s">
        <v>14</v>
      </c>
      <c r="H91" s="63">
        <v>6</v>
      </c>
      <c r="I91" s="63">
        <v>27.5</v>
      </c>
      <c r="J91" s="49"/>
    </row>
    <row r="92" spans="3:10" x14ac:dyDescent="0.3">
      <c r="C92" s="27">
        <v>10</v>
      </c>
      <c r="D92" s="28">
        <v>23</v>
      </c>
      <c r="E92" s="27" t="str">
        <f>_xlfn.XLOOKUP('Species Results'!D92,'Lookup info'!$B$3:$B$96,'Lookup info'!$C$3:$C$96)</f>
        <v>Elsie 531</v>
      </c>
      <c r="F92" s="27" t="str">
        <f>_xlfn.XLOOKUP(E92,'Lookup info'!$C$3:$C$96,'Lookup info'!$D$3:$D$96)</f>
        <v>Patrick Glenn</v>
      </c>
      <c r="G92" s="27" t="s">
        <v>14</v>
      </c>
      <c r="H92" s="63">
        <v>5.78</v>
      </c>
      <c r="I92" s="63">
        <v>29.5</v>
      </c>
      <c r="J92" s="49"/>
    </row>
    <row r="93" spans="3:10" x14ac:dyDescent="0.3">
      <c r="C93" s="27">
        <v>11</v>
      </c>
      <c r="D93" s="28">
        <v>1</v>
      </c>
      <c r="E93" s="27" t="str">
        <f>_xlfn.XLOOKUP('Species Results'!D93,'Lookup info'!$B$3:$B$96,'Lookup info'!$C$3:$C$96)</f>
        <v>Mis-B-Havin</v>
      </c>
      <c r="F93" s="27" t="str">
        <f>_xlfn.XLOOKUP(E93,'Lookup info'!$C$3:$C$96,'Lookup info'!$D$3:$D$96)</f>
        <v>Scott Rice</v>
      </c>
      <c r="G93" s="27" t="s">
        <v>14</v>
      </c>
      <c r="H93" s="63">
        <v>5.46</v>
      </c>
      <c r="I93" s="63">
        <v>29</v>
      </c>
      <c r="J93" s="49"/>
    </row>
    <row r="94" spans="3:10" x14ac:dyDescent="0.3">
      <c r="C94" s="27">
        <v>12</v>
      </c>
      <c r="D94" s="28">
        <v>83</v>
      </c>
      <c r="E94" s="27" t="str">
        <f>_xlfn.XLOOKUP('Species Results'!D94,'Lookup info'!$B$3:$B$96,'Lookup info'!$C$3:$C$96)</f>
        <v>Manuel Labor</v>
      </c>
      <c r="F94" s="27" t="str">
        <f>_xlfn.XLOOKUP(E94,'Lookup info'!$C$3:$C$96,'Lookup info'!$D$3:$D$96)</f>
        <v>Jennifer Myers</v>
      </c>
      <c r="G94" s="27" t="s">
        <v>14</v>
      </c>
      <c r="H94" s="63">
        <v>4.82</v>
      </c>
      <c r="I94" s="63">
        <v>20</v>
      </c>
      <c r="J94" s="49"/>
    </row>
    <row r="95" spans="3:10" x14ac:dyDescent="0.3">
      <c r="C95" s="27">
        <v>13</v>
      </c>
      <c r="D95" s="28">
        <v>27</v>
      </c>
      <c r="E95" s="27" t="str">
        <f>_xlfn.XLOOKUP('Species Results'!D95,'Lookup info'!$B$3:$B$96,'Lookup info'!$C$3:$C$96)</f>
        <v>Irish Lady</v>
      </c>
      <c r="F95" s="27" t="str">
        <f>_xlfn.XLOOKUP(E95,'Lookup info'!$C$3:$C$96,'Lookup info'!$D$3:$D$96)</f>
        <v>Jason Campbell</v>
      </c>
      <c r="G95" s="27" t="s">
        <v>14</v>
      </c>
      <c r="H95" s="63">
        <v>4.8</v>
      </c>
      <c r="I95" s="63">
        <v>25.75</v>
      </c>
      <c r="J95" s="49"/>
    </row>
    <row r="96" spans="3:10" x14ac:dyDescent="0.3">
      <c r="C96" s="27">
        <v>14</v>
      </c>
      <c r="D96" s="28">
        <v>5</v>
      </c>
      <c r="E96" s="27" t="str">
        <f>_xlfn.XLOOKUP('Species Results'!D96,'Lookup info'!$B$3:$B$96,'Lookup info'!$C$3:$C$96)</f>
        <v>Threel Seeker</v>
      </c>
      <c r="F96" s="27" t="str">
        <f>_xlfn.XLOOKUP(E96,'Lookup info'!$C$3:$C$96,'Lookup info'!$D$3:$D$96)</f>
        <v>Rocky Stoltz</v>
      </c>
      <c r="G96" s="27" t="s">
        <v>14</v>
      </c>
      <c r="H96" s="63">
        <v>4.54</v>
      </c>
      <c r="I96" s="63">
        <v>22.5</v>
      </c>
      <c r="J96" s="49"/>
    </row>
    <row r="97" spans="3:11" x14ac:dyDescent="0.3">
      <c r="C97" s="27">
        <v>15</v>
      </c>
      <c r="D97" s="28">
        <v>24</v>
      </c>
      <c r="E97" s="27" t="str">
        <f>_xlfn.XLOOKUP('Species Results'!D97,'Lookup info'!$B$3:$B$96,'Lookup info'!$C$3:$C$96)</f>
        <v>Sea Cat</v>
      </c>
      <c r="F97" s="27" t="str">
        <f>_xlfn.XLOOKUP(E97,'Lookup info'!$C$3:$C$96,'Lookup info'!$D$3:$D$96)</f>
        <v>Robert Petersen</v>
      </c>
      <c r="G97" s="27" t="s">
        <v>14</v>
      </c>
      <c r="H97" s="63">
        <v>4.22</v>
      </c>
      <c r="I97" s="63">
        <v>29.25</v>
      </c>
      <c r="J97" s="49"/>
    </row>
    <row r="98" spans="3:11" x14ac:dyDescent="0.3">
      <c r="C98" s="27">
        <v>16</v>
      </c>
      <c r="D98" s="28">
        <v>22</v>
      </c>
      <c r="E98" s="27" t="str">
        <f>_xlfn.XLOOKUP('Species Results'!D98,'Lookup info'!$B$3:$B$96,'Lookup info'!$C$3:$C$96)</f>
        <v>Fish Licker</v>
      </c>
      <c r="F98" s="27" t="str">
        <f>_xlfn.XLOOKUP(E98,'Lookup info'!$C$3:$C$96,'Lookup info'!$D$3:$D$96)</f>
        <v>Michael Vetting</v>
      </c>
      <c r="G98" s="27" t="s">
        <v>14</v>
      </c>
      <c r="H98" s="63">
        <v>4.04</v>
      </c>
      <c r="I98" s="63">
        <v>28</v>
      </c>
      <c r="J98" s="49"/>
    </row>
    <row r="99" spans="3:11" x14ac:dyDescent="0.3">
      <c r="C99" s="27">
        <v>17</v>
      </c>
      <c r="D99" s="28">
        <v>49</v>
      </c>
      <c r="E99" s="27" t="str">
        <f>_xlfn.XLOOKUP('Species Results'!D99,'Lookup info'!$B$3:$B$96,'Lookup info'!$C$3:$C$96)</f>
        <v>Trolling Titans</v>
      </c>
      <c r="F99" s="27" t="str">
        <f>_xlfn.XLOOKUP(E99,'Lookup info'!$C$3:$C$96,'Lookup info'!$D$3:$D$96)</f>
        <v>Luke Jajtner</v>
      </c>
      <c r="G99" s="27" t="s">
        <v>14</v>
      </c>
      <c r="H99" s="63">
        <v>3.54</v>
      </c>
      <c r="I99" s="63">
        <v>24.75</v>
      </c>
      <c r="J99" s="49"/>
    </row>
    <row r="100" spans="3:11" x14ac:dyDescent="0.3">
      <c r="C100" s="31">
        <v>18</v>
      </c>
      <c r="D100" s="32">
        <v>28</v>
      </c>
      <c r="E100" s="31" t="str">
        <f>_xlfn.XLOOKUP('Species Results'!D100,'Lookup info'!$B$3:$B$96,'Lookup info'!$C$3:$C$96)</f>
        <v>Reel Deal Camille II</v>
      </c>
      <c r="F100" s="31" t="str">
        <f>_xlfn.XLOOKUP(E100,'Lookup info'!$C$3:$C$96,'Lookup info'!$D$3:$D$96)</f>
        <v>Austin Baeten</v>
      </c>
      <c r="G100" s="31" t="s">
        <v>14</v>
      </c>
      <c r="H100" s="64">
        <v>3.5</v>
      </c>
      <c r="I100" s="64">
        <v>21.25</v>
      </c>
      <c r="J100" s="50">
        <v>50</v>
      </c>
    </row>
    <row r="101" spans="3:11" x14ac:dyDescent="0.3">
      <c r="C101" s="35">
        <v>1</v>
      </c>
      <c r="D101" s="36">
        <v>8</v>
      </c>
      <c r="E101" s="35" t="str">
        <f>_xlfn.XLOOKUP('Species Results'!D101,'Lookup info'!$B$3:$B$96,'Lookup info'!$C$3:$C$96)</f>
        <v>Reel Thing</v>
      </c>
      <c r="F101" s="35" t="str">
        <f>_xlfn.XLOOKUP(E101,'Lookup info'!$C$3:$C$96,'Lookup info'!$D$3:$D$96)</f>
        <v>Mike Thomas</v>
      </c>
      <c r="G101" s="35" t="s">
        <v>15</v>
      </c>
      <c r="H101" s="65">
        <v>22</v>
      </c>
      <c r="I101" s="65">
        <v>35</v>
      </c>
      <c r="J101" s="51">
        <v>1500</v>
      </c>
      <c r="K101" s="97" t="s">
        <v>210</v>
      </c>
    </row>
    <row r="102" spans="3:11" x14ac:dyDescent="0.3">
      <c r="C102" s="35">
        <v>2</v>
      </c>
      <c r="D102" s="36">
        <v>59</v>
      </c>
      <c r="E102" s="35" t="str">
        <f>_xlfn.XLOOKUP('Species Results'!D102,'Lookup info'!$B$3:$B$96,'Lookup info'!$C$3:$C$96)</f>
        <v>Finding Nemo</v>
      </c>
      <c r="F102" s="35" t="str">
        <f>_xlfn.XLOOKUP(E102,'Lookup info'!$C$3:$C$96,'Lookup info'!$D$3:$D$96)</f>
        <v>Samuel Dixon</v>
      </c>
      <c r="G102" s="35" t="s">
        <v>15</v>
      </c>
      <c r="H102" s="65">
        <v>21.78</v>
      </c>
      <c r="I102" s="65">
        <v>33</v>
      </c>
      <c r="J102" s="51">
        <v>150</v>
      </c>
    </row>
    <row r="103" spans="3:11" x14ac:dyDescent="0.3">
      <c r="C103" s="35">
        <v>3</v>
      </c>
      <c r="D103" s="36">
        <v>78</v>
      </c>
      <c r="E103" s="35" t="str">
        <f>_xlfn.XLOOKUP('Species Results'!D103,'Lookup info'!$B$3:$B$96,'Lookup info'!$C$3:$C$96)</f>
        <v>no name</v>
      </c>
      <c r="F103" s="35" t="str">
        <f>_xlfn.XLOOKUP(E103,'Lookup info'!$C$3:$C$96,'Lookup info'!$D$3:$D$96)</f>
        <v>Scott St. Peter</v>
      </c>
      <c r="G103" s="35" t="s">
        <v>15</v>
      </c>
      <c r="H103" s="65">
        <v>21.06</v>
      </c>
      <c r="I103" s="65">
        <v>34.5</v>
      </c>
      <c r="J103" s="51">
        <v>100</v>
      </c>
    </row>
    <row r="104" spans="3:11" x14ac:dyDescent="0.3">
      <c r="C104" s="33">
        <v>4</v>
      </c>
      <c r="D104" s="34">
        <v>83</v>
      </c>
      <c r="E104" s="33" t="str">
        <f>_xlfn.XLOOKUP('Species Results'!D104,'Lookup info'!$B$3:$B$96,'Lookup info'!$C$3:$C$96)</f>
        <v>Manuel Labor</v>
      </c>
      <c r="F104" s="33" t="str">
        <f>_xlfn.XLOOKUP(E104,'Lookup info'!$C$3:$C$96,'Lookup info'!$D$3:$D$96)</f>
        <v>Jennifer Myers</v>
      </c>
      <c r="G104" s="33" t="s">
        <v>15</v>
      </c>
      <c r="H104" s="66">
        <v>21.04</v>
      </c>
      <c r="I104" s="66">
        <v>33.75</v>
      </c>
      <c r="J104" s="52"/>
    </row>
    <row r="105" spans="3:11" x14ac:dyDescent="0.3">
      <c r="C105" s="33">
        <v>5</v>
      </c>
      <c r="D105" s="34">
        <v>46</v>
      </c>
      <c r="E105" s="33" t="str">
        <f>_xlfn.XLOOKUP('Species Results'!D105,'Lookup info'!$B$3:$B$96,'Lookup info'!$C$3:$C$96)</f>
        <v>Steel’n Strikes</v>
      </c>
      <c r="F105" s="33" t="str">
        <f>_xlfn.XLOOKUP(E105,'Lookup info'!$C$3:$C$96,'Lookup info'!$D$3:$D$96)</f>
        <v>Tyler Peck</v>
      </c>
      <c r="G105" s="33" t="s">
        <v>15</v>
      </c>
      <c r="H105" s="66">
        <v>21</v>
      </c>
      <c r="I105" s="66">
        <v>18</v>
      </c>
      <c r="J105" s="52"/>
    </row>
    <row r="106" spans="3:11" x14ac:dyDescent="0.3">
      <c r="C106" s="33">
        <v>6</v>
      </c>
      <c r="D106" s="34">
        <v>38</v>
      </c>
      <c r="E106" s="33" t="str">
        <f>_xlfn.XLOOKUP('Species Results'!D106,'Lookup info'!$B$3:$B$96,'Lookup info'!$C$3:$C$96)</f>
        <v>Endeavor</v>
      </c>
      <c r="F106" s="33" t="str">
        <f>_xlfn.XLOOKUP(E106,'Lookup info'!$C$3:$C$96,'Lookup info'!$D$3:$D$96)</f>
        <v xml:space="preserve">Jason Wasielewski </v>
      </c>
      <c r="G106" s="33" t="s">
        <v>15</v>
      </c>
      <c r="H106" s="66">
        <v>19.88</v>
      </c>
      <c r="I106" s="66">
        <v>32.75</v>
      </c>
      <c r="J106" s="52"/>
    </row>
    <row r="107" spans="3:11" x14ac:dyDescent="0.3">
      <c r="C107" s="33">
        <v>7</v>
      </c>
      <c r="D107" s="34">
        <v>30</v>
      </c>
      <c r="E107" s="33" t="str">
        <f>_xlfn.XLOOKUP('Species Results'!D107,'Lookup info'!$B$3:$B$96,'Lookup info'!$C$3:$C$96)</f>
        <v>King of Kings</v>
      </c>
      <c r="F107" s="33" t="str">
        <f>_xlfn.XLOOKUP(E107,'Lookup info'!$C$3:$C$96,'Lookup info'!$D$3:$D$96)</f>
        <v>Mark Hering</v>
      </c>
      <c r="G107" s="33" t="s">
        <v>15</v>
      </c>
      <c r="H107" s="66">
        <v>19.2</v>
      </c>
      <c r="I107" s="66">
        <v>35</v>
      </c>
      <c r="J107" s="52"/>
    </row>
    <row r="108" spans="3:11" x14ac:dyDescent="0.3">
      <c r="C108" s="33">
        <v>8</v>
      </c>
      <c r="D108" s="34">
        <v>85</v>
      </c>
      <c r="E108" s="33" t="str">
        <f>_xlfn.XLOOKUP('Species Results'!D108,'Lookup info'!$B$3:$B$96,'Lookup info'!$C$3:$C$96)</f>
        <v>Sea Mate</v>
      </c>
      <c r="F108" s="33" t="str">
        <f>_xlfn.XLOOKUP(E108,'Lookup info'!$C$3:$C$96,'Lookup info'!$D$3:$D$96)</f>
        <v>Ted Foti</v>
      </c>
      <c r="G108" s="33" t="s">
        <v>15</v>
      </c>
      <c r="H108" s="66">
        <v>19.14</v>
      </c>
      <c r="I108" s="66">
        <v>34</v>
      </c>
      <c r="J108" s="52"/>
    </row>
    <row r="109" spans="3:11" x14ac:dyDescent="0.3">
      <c r="C109" s="33">
        <v>9</v>
      </c>
      <c r="D109" s="34">
        <v>11</v>
      </c>
      <c r="E109" s="33" t="str">
        <f>_xlfn.XLOOKUP('Species Results'!D109,'Lookup info'!$B$3:$B$96,'Lookup info'!$C$3:$C$96)</f>
        <v>Atonement</v>
      </c>
      <c r="F109" s="33" t="str">
        <f>_xlfn.XLOOKUP(E109,'Lookup info'!$C$3:$C$96,'Lookup info'!$D$3:$D$96)</f>
        <v xml:space="preserve">Seth Yust </v>
      </c>
      <c r="G109" s="33" t="s">
        <v>15</v>
      </c>
      <c r="H109" s="66">
        <v>18.940000000000001</v>
      </c>
      <c r="I109" s="66">
        <v>34.5</v>
      </c>
      <c r="J109" s="52"/>
    </row>
    <row r="110" spans="3:11" x14ac:dyDescent="0.3">
      <c r="C110" s="33">
        <v>10</v>
      </c>
      <c r="D110" s="34">
        <v>76</v>
      </c>
      <c r="E110" s="33" t="str">
        <f>_xlfn.XLOOKUP('Species Results'!D110,'Lookup info'!$B$3:$B$96,'Lookup info'!$C$3:$C$96)</f>
        <v>Mad Taxsea II</v>
      </c>
      <c r="F110" s="33" t="str">
        <f>_xlfn.XLOOKUP(E110,'Lookup info'!$C$3:$C$96,'Lookup info'!$D$3:$D$96)</f>
        <v>Peter Brekke</v>
      </c>
      <c r="G110" s="33" t="s">
        <v>15</v>
      </c>
      <c r="H110" s="66">
        <v>18.940000000000001</v>
      </c>
      <c r="I110" s="66">
        <v>18.25</v>
      </c>
      <c r="J110" s="52"/>
    </row>
    <row r="111" spans="3:11" x14ac:dyDescent="0.3">
      <c r="C111" s="33">
        <v>11</v>
      </c>
      <c r="D111" s="34">
        <v>13</v>
      </c>
      <c r="E111" s="33" t="str">
        <f>_xlfn.XLOOKUP('Species Results'!D111,'Lookup info'!$B$3:$B$96,'Lookup info'!$C$3:$C$96)</f>
        <v>Show Stopper</v>
      </c>
      <c r="F111" s="33" t="str">
        <f>_xlfn.XLOOKUP(E111,'Lookup info'!$C$3:$C$96,'Lookup info'!$D$3:$D$96)</f>
        <v>Jason Maxwell</v>
      </c>
      <c r="G111" s="33" t="s">
        <v>15</v>
      </c>
      <c r="H111" s="66">
        <v>17.72</v>
      </c>
      <c r="I111" s="66">
        <v>37</v>
      </c>
      <c r="J111" s="52"/>
    </row>
    <row r="112" spans="3:11" x14ac:dyDescent="0.3">
      <c r="C112" s="33">
        <v>12</v>
      </c>
      <c r="D112" s="34">
        <v>36</v>
      </c>
      <c r="E112" s="33" t="str">
        <f>_xlfn.XLOOKUP('Species Results'!D112,'Lookup info'!$B$3:$B$96,'Lookup info'!$C$3:$C$96)</f>
        <v>Net Em</v>
      </c>
      <c r="F112" s="33" t="str">
        <f>_xlfn.XLOOKUP(E112,'Lookup info'!$C$3:$C$96,'Lookup info'!$D$3:$D$96)</f>
        <v>Austin Nicholls</v>
      </c>
      <c r="G112" s="33" t="s">
        <v>15</v>
      </c>
      <c r="H112" s="66">
        <v>17.54</v>
      </c>
      <c r="I112" s="66">
        <v>38.5</v>
      </c>
      <c r="J112" s="52"/>
    </row>
    <row r="113" spans="3:10" x14ac:dyDescent="0.3">
      <c r="C113" s="33">
        <v>13</v>
      </c>
      <c r="D113" s="34">
        <v>33</v>
      </c>
      <c r="E113" s="33" t="str">
        <f>_xlfn.XLOOKUP('Species Results'!D113,'Lookup info'!$B$3:$B$96,'Lookup info'!$C$3:$C$96)</f>
        <v>Go-Devil</v>
      </c>
      <c r="F113" s="33" t="str">
        <f>_xlfn.XLOOKUP(E113,'Lookup info'!$C$3:$C$96,'Lookup info'!$D$3:$D$96)</f>
        <v>Stephen Ruppa</v>
      </c>
      <c r="G113" s="33" t="s">
        <v>15</v>
      </c>
      <c r="H113" s="66">
        <v>17.399999999999999</v>
      </c>
      <c r="I113" s="66">
        <v>32.5</v>
      </c>
      <c r="J113" s="52"/>
    </row>
    <row r="114" spans="3:10" x14ac:dyDescent="0.3">
      <c r="C114" s="33">
        <v>14</v>
      </c>
      <c r="D114" s="34">
        <v>60</v>
      </c>
      <c r="E114" s="33" t="str">
        <f>_xlfn.XLOOKUP('Species Results'!D114,'Lookup info'!$B$3:$B$96,'Lookup info'!$C$3:$C$96)</f>
        <v>-</v>
      </c>
      <c r="F114" s="33" t="str">
        <f>_xlfn.XLOOKUP(E114,'Lookup info'!$C$3:$C$96,'Lookup info'!$D$3:$D$96)</f>
        <v>John Hanson</v>
      </c>
      <c r="G114" s="33" t="s">
        <v>15</v>
      </c>
      <c r="H114" s="66">
        <v>17.100000000000001</v>
      </c>
      <c r="I114" s="66">
        <v>38.5</v>
      </c>
      <c r="J114" s="52"/>
    </row>
    <row r="115" spans="3:10" x14ac:dyDescent="0.3">
      <c r="C115" s="33">
        <v>15</v>
      </c>
      <c r="D115" s="34">
        <v>12</v>
      </c>
      <c r="E115" s="33" t="str">
        <f>_xlfn.XLOOKUP('Species Results'!D115,'Lookup info'!$B$3:$B$96,'Lookup info'!$C$3:$C$96)</f>
        <v>Aqua-Pella II</v>
      </c>
      <c r="F115" s="33" t="str">
        <f>_xlfn.XLOOKUP(E115,'Lookup info'!$C$3:$C$96,'Lookup info'!$D$3:$D$96)</f>
        <v>Jason Kapella</v>
      </c>
      <c r="G115" s="33" t="s">
        <v>15</v>
      </c>
      <c r="H115" s="66">
        <v>17.079999999999998</v>
      </c>
      <c r="I115" s="66">
        <v>15.75</v>
      </c>
      <c r="J115" s="52"/>
    </row>
    <row r="116" spans="3:10" x14ac:dyDescent="0.3">
      <c r="C116" s="33">
        <v>16</v>
      </c>
      <c r="D116" s="34">
        <v>82</v>
      </c>
      <c r="E116" s="33" t="str">
        <f>_xlfn.XLOOKUP('Species Results'!D116,'Lookup info'!$B$3:$B$96,'Lookup info'!$C$3:$C$96)</f>
        <v>Daly Double</v>
      </c>
      <c r="F116" s="33" t="str">
        <f>_xlfn.XLOOKUP(E116,'Lookup info'!$C$3:$C$96,'Lookup info'!$D$3:$D$96)</f>
        <v>Mike Daly</v>
      </c>
      <c r="G116" s="33" t="s">
        <v>15</v>
      </c>
      <c r="H116" s="66">
        <v>17.079999999999998</v>
      </c>
      <c r="I116" s="66">
        <v>14</v>
      </c>
      <c r="J116" s="52"/>
    </row>
    <row r="117" spans="3:10" x14ac:dyDescent="0.3">
      <c r="C117" s="33">
        <v>17</v>
      </c>
      <c r="D117" s="34">
        <v>57</v>
      </c>
      <c r="E117" s="33" t="str">
        <f>_xlfn.XLOOKUP('Species Results'!D117,'Lookup info'!$B$3:$B$96,'Lookup info'!$C$3:$C$96)</f>
        <v>NIKKI</v>
      </c>
      <c r="F117" s="33" t="str">
        <f>_xlfn.XLOOKUP(E117,'Lookup info'!$C$3:$C$96,'Lookup info'!$D$3:$D$96)</f>
        <v>Steve Lipski</v>
      </c>
      <c r="G117" s="33" t="s">
        <v>15</v>
      </c>
      <c r="H117" s="66">
        <v>16.420000000000002</v>
      </c>
      <c r="I117" s="66">
        <v>34</v>
      </c>
      <c r="J117" s="52"/>
    </row>
    <row r="118" spans="3:10" x14ac:dyDescent="0.3">
      <c r="C118" s="33">
        <v>18</v>
      </c>
      <c r="D118" s="34">
        <v>49</v>
      </c>
      <c r="E118" s="33" t="str">
        <f>_xlfn.XLOOKUP('Species Results'!D118,'Lookup info'!$B$3:$B$96,'Lookup info'!$C$3:$C$96)</f>
        <v>Trolling Titans</v>
      </c>
      <c r="F118" s="33" t="str">
        <f>_xlfn.XLOOKUP(E118,'Lookup info'!$C$3:$C$96,'Lookup info'!$D$3:$D$96)</f>
        <v>Luke Jajtner</v>
      </c>
      <c r="G118" s="33" t="s">
        <v>15</v>
      </c>
      <c r="H118" s="66">
        <v>16.399999999999999</v>
      </c>
      <c r="I118" s="66">
        <v>18</v>
      </c>
      <c r="J118" s="52"/>
    </row>
    <row r="119" spans="3:10" x14ac:dyDescent="0.3">
      <c r="C119" s="33">
        <v>19</v>
      </c>
      <c r="D119" s="34">
        <v>21</v>
      </c>
      <c r="E119" s="33" t="str">
        <f>_xlfn.XLOOKUP('Species Results'!D119,'Lookup info'!$B$3:$B$96,'Lookup info'!$C$3:$C$96)</f>
        <v>Poseidon</v>
      </c>
      <c r="F119" s="33" t="str">
        <f>_xlfn.XLOOKUP(E119,'Lookup info'!$C$3:$C$96,'Lookup info'!$D$3:$D$96)</f>
        <v>Bill Kregel</v>
      </c>
      <c r="G119" s="33" t="s">
        <v>15</v>
      </c>
      <c r="H119" s="66">
        <v>16.3</v>
      </c>
      <c r="I119" s="66">
        <v>18</v>
      </c>
      <c r="J119" s="52"/>
    </row>
    <row r="120" spans="3:10" x14ac:dyDescent="0.3">
      <c r="C120" s="33">
        <v>20</v>
      </c>
      <c r="D120" s="34">
        <v>4</v>
      </c>
      <c r="E120" s="33" t="str">
        <f>_xlfn.XLOOKUP('Species Results'!D120,'Lookup info'!$B$3:$B$96,'Lookup info'!$C$3:$C$96)</f>
        <v>Lucky Sevens II</v>
      </c>
      <c r="F120" s="33" t="str">
        <f>_xlfn.XLOOKUP(E120,'Lookup info'!$C$3:$C$96,'Lookup info'!$D$3:$D$96)</f>
        <v>Rob Manhardt</v>
      </c>
      <c r="G120" s="33" t="s">
        <v>15</v>
      </c>
      <c r="H120" s="66">
        <v>16.28</v>
      </c>
      <c r="I120" s="66">
        <v>34.75</v>
      </c>
      <c r="J120" s="52"/>
    </row>
    <row r="121" spans="3:10" x14ac:dyDescent="0.3">
      <c r="C121" s="33">
        <v>21</v>
      </c>
      <c r="D121" s="34">
        <v>32</v>
      </c>
      <c r="E121" s="33" t="str">
        <f>_xlfn.XLOOKUP('Species Results'!D121,'Lookup info'!$B$3:$B$96,'Lookup info'!$C$3:$C$96)</f>
        <v>Shu Shu 2</v>
      </c>
      <c r="F121" s="33" t="str">
        <f>_xlfn.XLOOKUP(E121,'Lookup info'!$C$3:$C$96,'Lookup info'!$D$3:$D$96)</f>
        <v>Bill Koch</v>
      </c>
      <c r="G121" s="33" t="s">
        <v>15</v>
      </c>
      <c r="H121" s="66">
        <v>16.239999999999998</v>
      </c>
      <c r="I121" s="66">
        <v>17</v>
      </c>
      <c r="J121" s="52"/>
    </row>
    <row r="122" spans="3:10" x14ac:dyDescent="0.3">
      <c r="C122" s="33">
        <v>22</v>
      </c>
      <c r="D122" s="34">
        <v>66</v>
      </c>
      <c r="E122" s="33" t="str">
        <f>_xlfn.XLOOKUP('Species Results'!D122,'Lookup info'!$B$3:$B$96,'Lookup info'!$C$3:$C$96)</f>
        <v>Hook-N-Fly ll</v>
      </c>
      <c r="F122" s="33" t="str">
        <f>_xlfn.XLOOKUP(E122,'Lookup info'!$C$3:$C$96,'Lookup info'!$D$3:$D$96)</f>
        <v>Brian Caminiti</v>
      </c>
      <c r="G122" s="33" t="s">
        <v>15</v>
      </c>
      <c r="H122" s="66">
        <v>16.22</v>
      </c>
      <c r="I122" s="66">
        <v>31.75</v>
      </c>
      <c r="J122" s="52"/>
    </row>
    <row r="123" spans="3:10" x14ac:dyDescent="0.3">
      <c r="C123" s="33">
        <v>23</v>
      </c>
      <c r="D123" s="34">
        <v>41</v>
      </c>
      <c r="E123" s="33" t="str">
        <f>_xlfn.XLOOKUP('Species Results'!D123,'Lookup info'!$B$3:$B$96,'Lookup info'!$C$3:$C$96)</f>
        <v>Big Green</v>
      </c>
      <c r="F123" s="33" t="str">
        <f>_xlfn.XLOOKUP(E123,'Lookup info'!$C$3:$C$96,'Lookup info'!$D$3:$D$96)</f>
        <v>Will Awve</v>
      </c>
      <c r="G123" s="33" t="s">
        <v>15</v>
      </c>
      <c r="H123" s="66">
        <v>16.079999999999998</v>
      </c>
      <c r="I123" s="66">
        <v>31.75</v>
      </c>
      <c r="J123" s="52"/>
    </row>
    <row r="124" spans="3:10" x14ac:dyDescent="0.3">
      <c r="C124" s="33">
        <v>24</v>
      </c>
      <c r="D124" s="34">
        <v>93</v>
      </c>
      <c r="E124" s="33" t="str">
        <f>_xlfn.XLOOKUP('Species Results'!D124,'Lookup info'!$B$3:$B$96,'Lookup info'!$C$3:$C$96)</f>
        <v>Milwaukee Offshore II</v>
      </c>
      <c r="F124" s="33" t="str">
        <f>_xlfn.XLOOKUP(E124,'Lookup info'!$C$3:$C$96,'Lookup info'!$D$3:$D$96)</f>
        <v>Mark Scaffidi</v>
      </c>
      <c r="G124" s="33" t="s">
        <v>15</v>
      </c>
      <c r="H124" s="66">
        <v>15.54</v>
      </c>
      <c r="I124" s="66">
        <v>38.200000000000003</v>
      </c>
      <c r="J124" s="52"/>
    </row>
    <row r="125" spans="3:10" x14ac:dyDescent="0.3">
      <c r="C125" s="33">
        <v>25</v>
      </c>
      <c r="D125" s="34">
        <v>49</v>
      </c>
      <c r="E125" s="33" t="str">
        <f>_xlfn.XLOOKUP('Species Results'!D125,'Lookup info'!$B$3:$B$96,'Lookup info'!$C$3:$C$96)</f>
        <v>Trolling Titans</v>
      </c>
      <c r="F125" s="33" t="str">
        <f>_xlfn.XLOOKUP(E125,'Lookup info'!$C$3:$C$96,'Lookup info'!$D$3:$D$96)</f>
        <v>Luke Jajtner</v>
      </c>
      <c r="G125" s="33" t="s">
        <v>15</v>
      </c>
      <c r="H125" s="66">
        <v>15.54</v>
      </c>
      <c r="I125" s="66">
        <v>29</v>
      </c>
      <c r="J125" s="52"/>
    </row>
    <row r="126" spans="3:10" x14ac:dyDescent="0.3">
      <c r="C126" s="33">
        <v>26</v>
      </c>
      <c r="D126" s="34">
        <v>15</v>
      </c>
      <c r="E126" s="33" t="str">
        <f>_xlfn.XLOOKUP('Species Results'!D126,'Lookup info'!$B$3:$B$96,'Lookup info'!$C$3:$C$96)</f>
        <v>La chingadera</v>
      </c>
      <c r="F126" s="33" t="str">
        <f>_xlfn.XLOOKUP(E126,'Lookup info'!$C$3:$C$96,'Lookup info'!$D$3:$D$96)</f>
        <v>Rene Garcia</v>
      </c>
      <c r="G126" s="33" t="s">
        <v>15</v>
      </c>
      <c r="H126" s="66">
        <v>15.5</v>
      </c>
      <c r="I126" s="66">
        <v>31.25</v>
      </c>
      <c r="J126" s="52"/>
    </row>
    <row r="127" spans="3:10" x14ac:dyDescent="0.3">
      <c r="C127" s="33">
        <v>27</v>
      </c>
      <c r="D127" s="34">
        <v>5</v>
      </c>
      <c r="E127" s="33" t="str">
        <f>_xlfn.XLOOKUP('Species Results'!D127,'Lookup info'!$B$3:$B$96,'Lookup info'!$C$3:$C$96)</f>
        <v>Threel Seeker</v>
      </c>
      <c r="F127" s="33" t="str">
        <f>_xlfn.XLOOKUP(E127,'Lookup info'!$C$3:$C$96,'Lookup info'!$D$3:$D$96)</f>
        <v>Rocky Stoltz</v>
      </c>
      <c r="G127" s="33" t="s">
        <v>15</v>
      </c>
      <c r="H127" s="66">
        <v>15.04</v>
      </c>
      <c r="I127" s="66">
        <v>35</v>
      </c>
      <c r="J127" s="52"/>
    </row>
    <row r="128" spans="3:10" x14ac:dyDescent="0.3">
      <c r="C128" s="33">
        <v>28</v>
      </c>
      <c r="D128" s="34">
        <v>41</v>
      </c>
      <c r="E128" s="33" t="str">
        <f>_xlfn.XLOOKUP('Species Results'!D128,'Lookup info'!$B$3:$B$96,'Lookup info'!$C$3:$C$96)</f>
        <v>Big Green</v>
      </c>
      <c r="F128" s="33" t="str">
        <f>_xlfn.XLOOKUP(E128,'Lookup info'!$C$3:$C$96,'Lookup info'!$D$3:$D$96)</f>
        <v>Will Awve</v>
      </c>
      <c r="G128" s="33" t="s">
        <v>15</v>
      </c>
      <c r="H128" s="66">
        <v>14.62</v>
      </c>
      <c r="I128" s="66">
        <v>26.25</v>
      </c>
      <c r="J128" s="52"/>
    </row>
    <row r="129" spans="3:10" x14ac:dyDescent="0.3">
      <c r="C129" s="33">
        <v>29</v>
      </c>
      <c r="D129" s="34">
        <v>41</v>
      </c>
      <c r="E129" s="33" t="str">
        <f>_xlfn.XLOOKUP('Species Results'!D129,'Lookup info'!$B$3:$B$96,'Lookup info'!$C$3:$C$96)</f>
        <v>Big Green</v>
      </c>
      <c r="F129" s="33" t="str">
        <f>_xlfn.XLOOKUP(E129,'Lookup info'!$C$3:$C$96,'Lookup info'!$D$3:$D$96)</f>
        <v>Will Awve</v>
      </c>
      <c r="G129" s="33" t="s">
        <v>15</v>
      </c>
      <c r="H129" s="66">
        <v>14.38</v>
      </c>
      <c r="I129" s="66">
        <v>33</v>
      </c>
      <c r="J129" s="52"/>
    </row>
    <row r="130" spans="3:10" x14ac:dyDescent="0.3">
      <c r="C130" s="33">
        <v>30</v>
      </c>
      <c r="D130" s="34">
        <v>71</v>
      </c>
      <c r="E130" s="33" t="str">
        <f>_xlfn.XLOOKUP('Species Results'!D130,'Lookup info'!$B$3:$B$96,'Lookup info'!$C$3:$C$96)</f>
        <v>Joey potter</v>
      </c>
      <c r="F130" s="33" t="str">
        <f>_xlfn.XLOOKUP(E130,'Lookup info'!$C$3:$C$96,'Lookup info'!$D$3:$D$96)</f>
        <v>Duke Janssen</v>
      </c>
      <c r="G130" s="33" t="s">
        <v>15</v>
      </c>
      <c r="H130" s="66">
        <v>14.12</v>
      </c>
      <c r="I130" s="66">
        <v>14</v>
      </c>
      <c r="J130" s="52"/>
    </row>
    <row r="131" spans="3:10" x14ac:dyDescent="0.3">
      <c r="C131" s="33">
        <v>31</v>
      </c>
      <c r="D131" s="34">
        <v>71</v>
      </c>
      <c r="E131" s="33" t="str">
        <f>_xlfn.XLOOKUP('Species Results'!D131,'Lookup info'!$B$3:$B$96,'Lookup info'!$C$3:$C$96)</f>
        <v>Joey potter</v>
      </c>
      <c r="F131" s="33" t="str">
        <f>_xlfn.XLOOKUP(E131,'Lookup info'!$C$3:$C$96,'Lookup info'!$D$3:$D$96)</f>
        <v>Duke Janssen</v>
      </c>
      <c r="G131" s="33" t="s">
        <v>15</v>
      </c>
      <c r="H131" s="66">
        <v>14.1</v>
      </c>
      <c r="I131" s="66">
        <v>35.25</v>
      </c>
      <c r="J131" s="52"/>
    </row>
    <row r="132" spans="3:10" x14ac:dyDescent="0.3">
      <c r="C132" s="33">
        <v>32</v>
      </c>
      <c r="D132" s="34">
        <v>18</v>
      </c>
      <c r="E132" s="33" t="str">
        <f>_xlfn.XLOOKUP('Species Results'!D132,'Lookup info'!$B$3:$B$96,'Lookup info'!$C$3:$C$96)</f>
        <v>Top Gum</v>
      </c>
      <c r="F132" s="33" t="str">
        <f>_xlfn.XLOOKUP(E132,'Lookup info'!$C$3:$C$96,'Lookup info'!$D$3:$D$96)</f>
        <v xml:space="preserve">Charles Stoianovici </v>
      </c>
      <c r="G132" s="33" t="s">
        <v>15</v>
      </c>
      <c r="H132" s="66">
        <v>13.92</v>
      </c>
      <c r="I132" s="66">
        <v>13.25</v>
      </c>
      <c r="J132" s="52"/>
    </row>
    <row r="133" spans="3:10" x14ac:dyDescent="0.3">
      <c r="C133" s="33">
        <v>33</v>
      </c>
      <c r="D133" s="34">
        <v>4</v>
      </c>
      <c r="E133" s="33" t="str">
        <f>_xlfn.XLOOKUP('Species Results'!D133,'Lookup info'!$B$3:$B$96,'Lookup info'!$C$3:$C$96)</f>
        <v>Lucky Sevens II</v>
      </c>
      <c r="F133" s="33" t="str">
        <f>_xlfn.XLOOKUP(E133,'Lookup info'!$C$3:$C$96,'Lookup info'!$D$3:$D$96)</f>
        <v>Rob Manhardt</v>
      </c>
      <c r="G133" s="33" t="s">
        <v>15</v>
      </c>
      <c r="H133" s="66">
        <v>13.74</v>
      </c>
      <c r="I133" s="66">
        <v>35</v>
      </c>
      <c r="J133" s="52"/>
    </row>
    <row r="134" spans="3:10" x14ac:dyDescent="0.3">
      <c r="C134" s="33">
        <v>34</v>
      </c>
      <c r="D134" s="34">
        <v>61</v>
      </c>
      <c r="E134" s="33" t="str">
        <f>_xlfn.XLOOKUP('Species Results'!D134,'Lookup info'!$B$3:$B$96,'Lookup info'!$C$3:$C$96)</f>
        <v>Slappin Salmons</v>
      </c>
      <c r="F134" s="33" t="str">
        <f>_xlfn.XLOOKUP(E134,'Lookup info'!$C$3:$C$96,'Lookup info'!$D$3:$D$96)</f>
        <v>Randal Heald</v>
      </c>
      <c r="G134" s="33" t="s">
        <v>15</v>
      </c>
      <c r="H134" s="66">
        <v>13</v>
      </c>
      <c r="I134" s="66">
        <v>14.75</v>
      </c>
      <c r="J134" s="52"/>
    </row>
    <row r="135" spans="3:10" x14ac:dyDescent="0.3">
      <c r="C135" s="33">
        <v>35</v>
      </c>
      <c r="D135" s="34">
        <v>24</v>
      </c>
      <c r="E135" s="33" t="str">
        <f>_xlfn.XLOOKUP('Species Results'!D135,'Lookup info'!$B$3:$B$96,'Lookup info'!$C$3:$C$96)</f>
        <v>Sea Cat</v>
      </c>
      <c r="F135" s="33" t="str">
        <f>_xlfn.XLOOKUP(E135,'Lookup info'!$C$3:$C$96,'Lookup info'!$D$3:$D$96)</f>
        <v>Robert Petersen</v>
      </c>
      <c r="G135" s="33" t="s">
        <v>15</v>
      </c>
      <c r="H135" s="66">
        <v>12.9</v>
      </c>
      <c r="I135" s="66">
        <v>35.5</v>
      </c>
      <c r="J135" s="52"/>
    </row>
    <row r="136" spans="3:10" x14ac:dyDescent="0.3">
      <c r="C136" s="33">
        <v>36</v>
      </c>
      <c r="D136" s="34">
        <v>49</v>
      </c>
      <c r="E136" s="33" t="str">
        <f>_xlfn.XLOOKUP('Species Results'!D136,'Lookup info'!$B$3:$B$96,'Lookup info'!$C$3:$C$96)</f>
        <v>Trolling Titans</v>
      </c>
      <c r="F136" s="33" t="str">
        <f>_xlfn.XLOOKUP(E136,'Lookup info'!$C$3:$C$96,'Lookup info'!$D$3:$D$96)</f>
        <v>Luke Jajtner</v>
      </c>
      <c r="G136" s="33" t="s">
        <v>15</v>
      </c>
      <c r="H136" s="66">
        <v>12.84</v>
      </c>
      <c r="I136" s="66">
        <v>30.5</v>
      </c>
      <c r="J136" s="52"/>
    </row>
    <row r="137" spans="3:10" x14ac:dyDescent="0.3">
      <c r="C137" s="33">
        <v>37</v>
      </c>
      <c r="D137" s="34">
        <v>17</v>
      </c>
      <c r="E137" s="33" t="str">
        <f>_xlfn.XLOOKUP('Species Results'!D137,'Lookup info'!$B$3:$B$96,'Lookup info'!$C$3:$C$96)</f>
        <v>Cooler Management</v>
      </c>
      <c r="F137" s="33" t="str">
        <f>_xlfn.XLOOKUP(E137,'Lookup info'!$C$3:$C$96,'Lookup info'!$D$3:$D$96)</f>
        <v>Robert Ryan</v>
      </c>
      <c r="G137" s="33" t="s">
        <v>15</v>
      </c>
      <c r="H137" s="66">
        <v>11.86</v>
      </c>
      <c r="I137" s="66">
        <v>22.25</v>
      </c>
      <c r="J137" s="52"/>
    </row>
    <row r="138" spans="3:10" x14ac:dyDescent="0.3">
      <c r="C138" s="33">
        <v>38</v>
      </c>
      <c r="D138" s="34">
        <v>86</v>
      </c>
      <c r="E138" s="33" t="str">
        <f>_xlfn.XLOOKUP('Species Results'!D138,'Lookup info'!$B$3:$B$96,'Lookup info'!$C$3:$C$96)</f>
        <v>Kid N Me</v>
      </c>
      <c r="F138" s="33" t="str">
        <f>_xlfn.XLOOKUP(E138,'Lookup info'!$C$3:$C$96,'Lookup info'!$D$3:$D$96)</f>
        <v>Dave Bowe</v>
      </c>
      <c r="G138" s="33" t="s">
        <v>15</v>
      </c>
      <c r="H138" s="66">
        <v>11.66</v>
      </c>
      <c r="I138" s="66">
        <v>33.5</v>
      </c>
      <c r="J138" s="52"/>
    </row>
    <row r="139" spans="3:10" x14ac:dyDescent="0.3">
      <c r="C139" s="33">
        <v>39</v>
      </c>
      <c r="D139" s="34">
        <v>79</v>
      </c>
      <c r="E139" s="33" t="str">
        <f>_xlfn.XLOOKUP('Species Results'!D139,'Lookup info'!$B$3:$B$96,'Lookup info'!$C$3:$C$96)</f>
        <v>My Boy</v>
      </c>
      <c r="F139" s="33" t="str">
        <f>_xlfn.XLOOKUP(E139,'Lookup info'!$C$3:$C$96,'Lookup info'!$D$3:$D$96)</f>
        <v>Jerry Kozar</v>
      </c>
      <c r="G139" s="33" t="s">
        <v>15</v>
      </c>
      <c r="H139" s="66">
        <v>11.52</v>
      </c>
      <c r="I139" s="66">
        <v>16</v>
      </c>
      <c r="J139" s="52"/>
    </row>
    <row r="140" spans="3:10" x14ac:dyDescent="0.3">
      <c r="C140" s="33">
        <v>40</v>
      </c>
      <c r="D140" s="34">
        <v>53</v>
      </c>
      <c r="E140" s="33" t="str">
        <f>_xlfn.XLOOKUP('Species Results'!D140,'Lookup info'!$B$3:$B$96,'Lookup info'!$C$3:$C$96)</f>
        <v>Non-Sea Boys</v>
      </c>
      <c r="F140" s="33" t="str">
        <f>_xlfn.XLOOKUP(E140,'Lookup info'!$C$3:$C$96,'Lookup info'!$D$3:$D$96)</f>
        <v>Dennis Boretsky</v>
      </c>
      <c r="G140" s="33" t="s">
        <v>15</v>
      </c>
      <c r="H140" s="66">
        <v>11.4</v>
      </c>
      <c r="I140" s="66">
        <v>35.25</v>
      </c>
      <c r="J140" s="52"/>
    </row>
    <row r="141" spans="3:10" x14ac:dyDescent="0.3">
      <c r="C141" s="33">
        <v>41</v>
      </c>
      <c r="D141" s="34">
        <v>49</v>
      </c>
      <c r="E141" s="33" t="str">
        <f>_xlfn.XLOOKUP('Species Results'!D141,'Lookup info'!$B$3:$B$96,'Lookup info'!$C$3:$C$96)</f>
        <v>Trolling Titans</v>
      </c>
      <c r="F141" s="33" t="str">
        <f>_xlfn.XLOOKUP(E141,'Lookup info'!$C$3:$C$96,'Lookup info'!$D$3:$D$96)</f>
        <v>Luke Jajtner</v>
      </c>
      <c r="G141" s="33" t="s">
        <v>15</v>
      </c>
      <c r="H141" s="66">
        <v>11.02</v>
      </c>
      <c r="I141" s="66">
        <v>15.25</v>
      </c>
      <c r="J141" s="52"/>
    </row>
    <row r="142" spans="3:10" x14ac:dyDescent="0.3">
      <c r="C142" s="33">
        <v>42</v>
      </c>
      <c r="D142" s="34">
        <v>44</v>
      </c>
      <c r="E142" s="33" t="str">
        <f>_xlfn.XLOOKUP('Species Results'!D142,'Lookup info'!$B$3:$B$96,'Lookup info'!$C$3:$C$96)</f>
        <v>Rays The Limit</v>
      </c>
      <c r="F142" s="33" t="str">
        <f>_xlfn.XLOOKUP(E142,'Lookup info'!$C$3:$C$96,'Lookup info'!$D$3:$D$96)</f>
        <v>Andy Korducki</v>
      </c>
      <c r="G142" s="33" t="s">
        <v>15</v>
      </c>
      <c r="H142" s="66">
        <v>10.98</v>
      </c>
      <c r="I142" s="66">
        <v>34.5</v>
      </c>
      <c r="J142" s="52"/>
    </row>
    <row r="143" spans="3:10" x14ac:dyDescent="0.3">
      <c r="C143" s="33">
        <v>43</v>
      </c>
      <c r="D143" s="34">
        <v>65</v>
      </c>
      <c r="E143" s="33" t="str">
        <f>_xlfn.XLOOKUP('Species Results'!D143,'Lookup info'!$B$3:$B$96,'Lookup info'!$C$3:$C$96)</f>
        <v>Nexus</v>
      </c>
      <c r="F143" s="33" t="str">
        <f>_xlfn.XLOOKUP(E143,'Lookup info'!$C$3:$C$96,'Lookup info'!$D$3:$D$96)</f>
        <v>Robert Hills</v>
      </c>
      <c r="G143" s="33" t="s">
        <v>15</v>
      </c>
      <c r="H143" s="66">
        <v>10.52</v>
      </c>
      <c r="I143" s="66">
        <v>33</v>
      </c>
      <c r="J143" s="52"/>
    </row>
    <row r="144" spans="3:10" x14ac:dyDescent="0.3">
      <c r="C144" s="33">
        <v>44</v>
      </c>
      <c r="D144" s="34">
        <v>49</v>
      </c>
      <c r="E144" s="33" t="str">
        <f>_xlfn.XLOOKUP('Species Results'!D144,'Lookup info'!$B$3:$B$96,'Lookup info'!$C$3:$C$96)</f>
        <v>Trolling Titans</v>
      </c>
      <c r="F144" s="33" t="str">
        <f>_xlfn.XLOOKUP(E144,'Lookup info'!$C$3:$C$96,'Lookup info'!$D$3:$D$96)</f>
        <v>Luke Jajtner</v>
      </c>
      <c r="G144" s="33" t="s">
        <v>15</v>
      </c>
      <c r="H144" s="66">
        <v>9.6199999999999992</v>
      </c>
      <c r="I144" s="66">
        <v>26</v>
      </c>
      <c r="J144" s="52"/>
    </row>
    <row r="145" spans="3:10" x14ac:dyDescent="0.3">
      <c r="C145" s="33">
        <v>45</v>
      </c>
      <c r="D145" s="34">
        <v>49</v>
      </c>
      <c r="E145" s="33" t="str">
        <f>_xlfn.XLOOKUP('Species Results'!D145,'Lookup info'!$B$3:$B$96,'Lookup info'!$C$3:$C$96)</f>
        <v>Trolling Titans</v>
      </c>
      <c r="F145" s="33" t="str">
        <f>_xlfn.XLOOKUP(E145,'Lookup info'!$C$3:$C$96,'Lookup info'!$D$3:$D$96)</f>
        <v>Luke Jajtner</v>
      </c>
      <c r="G145" s="33" t="s">
        <v>15</v>
      </c>
      <c r="H145" s="66">
        <v>7.42</v>
      </c>
      <c r="I145" s="66">
        <v>26.5</v>
      </c>
      <c r="J145" s="52"/>
    </row>
    <row r="146" spans="3:10" x14ac:dyDescent="0.3">
      <c r="C146" s="33">
        <v>46</v>
      </c>
      <c r="D146" s="34">
        <v>57</v>
      </c>
      <c r="E146" s="33" t="str">
        <f>_xlfn.XLOOKUP('Species Results'!D146,'Lookup info'!$B$3:$B$96,'Lookup info'!$C$3:$C$96)</f>
        <v>NIKKI</v>
      </c>
      <c r="F146" s="33" t="str">
        <f>_xlfn.XLOOKUP(E146,'Lookup info'!$C$3:$C$96,'Lookup info'!$D$3:$D$96)</f>
        <v>Steve Lipski</v>
      </c>
      <c r="G146" s="33" t="s">
        <v>15</v>
      </c>
      <c r="H146" s="66">
        <v>6.56</v>
      </c>
      <c r="I146" s="66">
        <v>24.5</v>
      </c>
      <c r="J146" s="52"/>
    </row>
    <row r="147" spans="3:10" x14ac:dyDescent="0.3">
      <c r="C147" s="33">
        <v>47</v>
      </c>
      <c r="D147" s="34">
        <v>22</v>
      </c>
      <c r="E147" s="33" t="str">
        <f>_xlfn.XLOOKUP('Species Results'!D147,'Lookup info'!$B$3:$B$96,'Lookup info'!$C$3:$C$96)</f>
        <v>Fish Licker</v>
      </c>
      <c r="F147" s="33" t="str">
        <f>_xlfn.XLOOKUP(E147,'Lookup info'!$C$3:$C$96,'Lookup info'!$D$3:$D$96)</f>
        <v>Michael Vetting</v>
      </c>
      <c r="G147" s="33" t="s">
        <v>15</v>
      </c>
      <c r="H147" s="66">
        <v>6.4</v>
      </c>
      <c r="I147" s="66">
        <v>34</v>
      </c>
      <c r="J147" s="52"/>
    </row>
    <row r="148" spans="3:10" x14ac:dyDescent="0.3">
      <c r="C148" s="33">
        <v>48</v>
      </c>
      <c r="D148" s="34">
        <v>22</v>
      </c>
      <c r="E148" s="33" t="str">
        <f>_xlfn.XLOOKUP('Species Results'!D148,'Lookup info'!$B$3:$B$96,'Lookup info'!$C$3:$C$96)</f>
        <v>Fish Licker</v>
      </c>
      <c r="F148" s="33" t="str">
        <f>_xlfn.XLOOKUP(E148,'Lookup info'!$C$3:$C$96,'Lookup info'!$D$3:$D$96)</f>
        <v>Michael Vetting</v>
      </c>
      <c r="G148" s="33" t="s">
        <v>15</v>
      </c>
      <c r="H148" s="66">
        <v>6.2</v>
      </c>
      <c r="I148" s="66">
        <v>15.5</v>
      </c>
      <c r="J148" s="52"/>
    </row>
    <row r="149" spans="3:10" x14ac:dyDescent="0.3">
      <c r="C149" s="33">
        <v>49</v>
      </c>
      <c r="D149" s="34">
        <v>49</v>
      </c>
      <c r="E149" s="33" t="str">
        <f>_xlfn.XLOOKUP('Species Results'!D149,'Lookup info'!$B$3:$B$96,'Lookup info'!$C$3:$C$96)</f>
        <v>Trolling Titans</v>
      </c>
      <c r="F149" s="33" t="str">
        <f>_xlfn.XLOOKUP(E149,'Lookup info'!$C$3:$C$96,'Lookup info'!$D$3:$D$96)</f>
        <v>Luke Jajtner</v>
      </c>
      <c r="G149" s="33" t="s">
        <v>15</v>
      </c>
      <c r="H149" s="66">
        <v>6.12</v>
      </c>
      <c r="I149" s="66">
        <v>34.25</v>
      </c>
      <c r="J149" s="52"/>
    </row>
    <row r="150" spans="3:10" x14ac:dyDescent="0.3">
      <c r="C150" s="33">
        <v>50</v>
      </c>
      <c r="D150" s="34">
        <v>22</v>
      </c>
      <c r="E150" s="33" t="str">
        <f>_xlfn.XLOOKUP('Species Results'!D150,'Lookup info'!$B$3:$B$96,'Lookup info'!$C$3:$C$96)</f>
        <v>Fish Licker</v>
      </c>
      <c r="F150" s="33" t="str">
        <f>_xlfn.XLOOKUP(E150,'Lookup info'!$C$3:$C$96,'Lookup info'!$D$3:$D$96)</f>
        <v>Michael Vetting</v>
      </c>
      <c r="G150" s="33" t="s">
        <v>15</v>
      </c>
      <c r="H150" s="66">
        <v>6.02</v>
      </c>
      <c r="I150" s="66">
        <v>35.25</v>
      </c>
      <c r="J150" s="52"/>
    </row>
    <row r="151" spans="3:10" x14ac:dyDescent="0.3">
      <c r="C151" s="33">
        <v>51</v>
      </c>
      <c r="D151" s="34">
        <v>28</v>
      </c>
      <c r="E151" s="33" t="str">
        <f>_xlfn.XLOOKUP('Species Results'!D151,'Lookup info'!$B$3:$B$96,'Lookup info'!$C$3:$C$96)</f>
        <v>Reel Deal Camille II</v>
      </c>
      <c r="F151" s="33" t="str">
        <f>_xlfn.XLOOKUP(E151,'Lookup info'!$C$3:$C$96,'Lookup info'!$D$3:$D$96)</f>
        <v>Austin Baeten</v>
      </c>
      <c r="G151" s="33" t="s">
        <v>15</v>
      </c>
      <c r="H151" s="66">
        <v>3.14</v>
      </c>
      <c r="I151" s="66">
        <v>37.5</v>
      </c>
      <c r="J151" s="52"/>
    </row>
    <row r="152" spans="3:10" x14ac:dyDescent="0.3">
      <c r="C152" s="33">
        <v>52</v>
      </c>
      <c r="D152" s="34">
        <v>27</v>
      </c>
      <c r="E152" s="33" t="str">
        <f>_xlfn.XLOOKUP('Species Results'!D152,'Lookup info'!$B$3:$B$96,'Lookup info'!$C$3:$C$96)</f>
        <v>Irish Lady</v>
      </c>
      <c r="F152" s="33" t="str">
        <f>_xlfn.XLOOKUP(E152,'Lookup info'!$C$3:$C$96,'Lookup info'!$D$3:$D$96)</f>
        <v>Jason Campbell</v>
      </c>
      <c r="G152" s="33" t="s">
        <v>15</v>
      </c>
      <c r="H152" s="66">
        <v>2.36</v>
      </c>
      <c r="I152" s="66">
        <v>29.5</v>
      </c>
      <c r="J152" s="52"/>
    </row>
    <row r="153" spans="3:10" x14ac:dyDescent="0.3">
      <c r="C153" s="33">
        <v>53</v>
      </c>
      <c r="D153" s="34">
        <v>27</v>
      </c>
      <c r="E153" s="33" t="str">
        <f>_xlfn.XLOOKUP('Species Results'!D153,'Lookup info'!$B$3:$B$96,'Lookup info'!$C$3:$C$96)</f>
        <v>Irish Lady</v>
      </c>
      <c r="F153" s="33" t="str">
        <f>_xlfn.XLOOKUP(E153,'Lookup info'!$C$3:$C$96,'Lookup info'!$D$3:$D$96)</f>
        <v>Jason Campbell</v>
      </c>
      <c r="G153" s="33" t="s">
        <v>15</v>
      </c>
      <c r="H153" s="66">
        <v>2.04</v>
      </c>
      <c r="I153" s="66">
        <v>33</v>
      </c>
      <c r="J153" s="52"/>
    </row>
    <row r="154" spans="3:10" x14ac:dyDescent="0.3">
      <c r="C154" s="33">
        <v>54</v>
      </c>
      <c r="D154" s="34">
        <v>69</v>
      </c>
      <c r="E154" s="33" t="str">
        <f>_xlfn.XLOOKUP('Species Results'!D154,'Lookup info'!$B$3:$B$96,'Lookup info'!$C$3:$C$96)</f>
        <v>Stranger Ranger</v>
      </c>
      <c r="F154" s="33" t="str">
        <f>_xlfn.XLOOKUP(E154,'Lookup info'!$C$3:$C$96,'Lookup info'!$D$3:$D$96)</f>
        <v>Jon Cranford</v>
      </c>
      <c r="G154" s="33" t="s">
        <v>15</v>
      </c>
      <c r="H154" s="66">
        <v>1.88</v>
      </c>
      <c r="I154" s="66">
        <v>16.5</v>
      </c>
      <c r="J154" s="52"/>
    </row>
    <row r="155" spans="3:10" x14ac:dyDescent="0.3">
      <c r="C155" s="33">
        <v>55</v>
      </c>
      <c r="D155" s="34">
        <v>18</v>
      </c>
      <c r="E155" s="33" t="str">
        <f>_xlfn.XLOOKUP('Species Results'!D155,'Lookup info'!$B$3:$B$96,'Lookup info'!$C$3:$C$96)</f>
        <v>Top Gum</v>
      </c>
      <c r="F155" s="33" t="str">
        <f>_xlfn.XLOOKUP(E155,'Lookup info'!$C$3:$C$96,'Lookup info'!$D$3:$D$96)</f>
        <v xml:space="preserve">Charles Stoianovici </v>
      </c>
      <c r="G155" s="33" t="s">
        <v>15</v>
      </c>
      <c r="H155" s="66">
        <v>1.82</v>
      </c>
      <c r="I155" s="66">
        <v>35</v>
      </c>
      <c r="J155" s="52"/>
    </row>
    <row r="156" spans="3:10" x14ac:dyDescent="0.3">
      <c r="C156" s="33">
        <v>56</v>
      </c>
      <c r="D156" s="34">
        <v>88</v>
      </c>
      <c r="E156" s="33" t="str">
        <f>_xlfn.XLOOKUP('Species Results'!D156,'Lookup info'!$B$3:$B$96,'Lookup info'!$C$3:$C$96)</f>
        <v>Jelyssica</v>
      </c>
      <c r="F156" s="33" t="str">
        <f>_xlfn.XLOOKUP(E156,'Lookup info'!$C$3:$C$96,'Lookup info'!$D$3:$D$96)</f>
        <v>Jerry Hellmich</v>
      </c>
      <c r="G156" s="33" t="s">
        <v>15</v>
      </c>
      <c r="H156" s="66">
        <v>1.76</v>
      </c>
      <c r="I156" s="66">
        <v>35.25</v>
      </c>
      <c r="J156" s="52"/>
    </row>
    <row r="157" spans="3:10" x14ac:dyDescent="0.3">
      <c r="C157" s="33">
        <v>57</v>
      </c>
      <c r="D157" s="34">
        <v>24</v>
      </c>
      <c r="E157" s="33" t="str">
        <f>_xlfn.XLOOKUP('Species Results'!D157,'Lookup info'!$B$3:$B$96,'Lookup info'!$C$3:$C$96)</f>
        <v>Sea Cat</v>
      </c>
      <c r="F157" s="33" t="str">
        <f>_xlfn.XLOOKUP(E157,'Lookup info'!$C$3:$C$96,'Lookup info'!$D$3:$D$96)</f>
        <v>Robert Petersen</v>
      </c>
      <c r="G157" s="33" t="s">
        <v>15</v>
      </c>
      <c r="H157" s="66">
        <v>1.6</v>
      </c>
      <c r="I157" s="66">
        <v>33</v>
      </c>
      <c r="J157" s="52"/>
    </row>
    <row r="158" spans="3:10" x14ac:dyDescent="0.3">
      <c r="C158" s="33">
        <v>58</v>
      </c>
      <c r="D158" s="34">
        <v>31</v>
      </c>
      <c r="E158" s="33" t="str">
        <f>_xlfn.XLOOKUP('Species Results'!D158,'Lookup info'!$B$3:$B$96,'Lookup info'!$C$3:$C$96)</f>
        <v>Screamin' Drags</v>
      </c>
      <c r="F158" s="33" t="str">
        <f>_xlfn.XLOOKUP(E158,'Lookup info'!$C$3:$C$96,'Lookup info'!$D$3:$D$96)</f>
        <v>Ryan Sanders</v>
      </c>
      <c r="G158" s="33" t="s">
        <v>15</v>
      </c>
      <c r="H158" s="66">
        <v>1.24</v>
      </c>
      <c r="I158" s="66">
        <v>33.75</v>
      </c>
      <c r="J158" s="52"/>
    </row>
    <row r="159" spans="3:10" x14ac:dyDescent="0.3">
      <c r="C159" s="33">
        <v>59</v>
      </c>
      <c r="D159" s="34">
        <v>4</v>
      </c>
      <c r="E159" s="33" t="str">
        <f>_xlfn.XLOOKUP('Species Results'!D159,'Lookup info'!$B$3:$B$96,'Lookup info'!$C$3:$C$96)</f>
        <v>Lucky Sevens II</v>
      </c>
      <c r="F159" s="33" t="str">
        <f>_xlfn.XLOOKUP(E159,'Lookup info'!$C$3:$C$96,'Lookup info'!$D$3:$D$96)</f>
        <v>Rob Manhardt</v>
      </c>
      <c r="G159" s="33" t="s">
        <v>15</v>
      </c>
      <c r="H159" s="66">
        <v>1.24</v>
      </c>
      <c r="I159" s="66">
        <v>30</v>
      </c>
      <c r="J159" s="52"/>
    </row>
    <row r="160" spans="3:10" x14ac:dyDescent="0.3">
      <c r="C160" s="33">
        <v>60</v>
      </c>
      <c r="D160" s="34">
        <v>83</v>
      </c>
      <c r="E160" s="33" t="str">
        <f>_xlfn.XLOOKUP('Species Results'!D160,'Lookup info'!$B$3:$B$96,'Lookup info'!$C$3:$C$96)</f>
        <v>Manuel Labor</v>
      </c>
      <c r="F160" s="33" t="str">
        <f>_xlfn.XLOOKUP(E160,'Lookup info'!$C$3:$C$96,'Lookup info'!$D$3:$D$96)</f>
        <v>Jennifer Myers</v>
      </c>
      <c r="G160" s="33" t="s">
        <v>15</v>
      </c>
      <c r="H160" s="66">
        <v>1.22</v>
      </c>
      <c r="I160" s="66">
        <v>31.25</v>
      </c>
      <c r="J160" s="52"/>
    </row>
    <row r="161" spans="3:10" x14ac:dyDescent="0.3">
      <c r="C161" s="33">
        <v>61</v>
      </c>
      <c r="D161" s="34">
        <v>9</v>
      </c>
      <c r="E161" s="33" t="str">
        <f>_xlfn.XLOOKUP('Species Results'!D161,'Lookup info'!$B$3:$B$96,'Lookup info'!$C$3:$C$96)</f>
        <v>Wingin it</v>
      </c>
      <c r="F161" s="33" t="str">
        <f>_xlfn.XLOOKUP(E161,'Lookup info'!$C$3:$C$96,'Lookup info'!$D$3:$D$96)</f>
        <v>Josh Routhieaux</v>
      </c>
      <c r="G161" s="33" t="s">
        <v>15</v>
      </c>
      <c r="H161" s="66">
        <v>1.1599999999999999</v>
      </c>
      <c r="I161" s="66">
        <v>36</v>
      </c>
      <c r="J161" s="52"/>
    </row>
    <row r="162" spans="3:10" x14ac:dyDescent="0.3">
      <c r="C162" s="33">
        <v>62</v>
      </c>
      <c r="D162" s="34">
        <v>78</v>
      </c>
      <c r="E162" s="33" t="str">
        <f>_xlfn.XLOOKUP('Species Results'!D162,'Lookup info'!$B$3:$B$96,'Lookup info'!$C$3:$C$96)</f>
        <v>no name</v>
      </c>
      <c r="F162" s="33" t="str">
        <f>_xlfn.XLOOKUP(E162,'Lookup info'!$C$3:$C$96,'Lookup info'!$D$3:$D$96)</f>
        <v>Scott St. Peter</v>
      </c>
      <c r="G162" s="33" t="s">
        <v>15</v>
      </c>
      <c r="H162" s="66">
        <v>1.02</v>
      </c>
      <c r="I162" s="66">
        <v>27.75</v>
      </c>
      <c r="J162" s="52"/>
    </row>
    <row r="163" spans="3:10" x14ac:dyDescent="0.3">
      <c r="C163" s="33">
        <v>63</v>
      </c>
      <c r="D163" s="34">
        <v>1</v>
      </c>
      <c r="E163" s="33" t="str">
        <f>_xlfn.XLOOKUP('Species Results'!D163,'Lookup info'!$B$3:$B$96,'Lookup info'!$C$3:$C$96)</f>
        <v>Mis-B-Havin</v>
      </c>
      <c r="F163" s="33" t="str">
        <f>_xlfn.XLOOKUP(E163,'Lookup info'!$C$3:$C$96,'Lookup info'!$D$3:$D$96)</f>
        <v>Scott Rice</v>
      </c>
      <c r="G163" s="33" t="s">
        <v>15</v>
      </c>
      <c r="H163" s="66">
        <v>0.94</v>
      </c>
      <c r="I163" s="66">
        <v>32.75</v>
      </c>
      <c r="J163" s="52"/>
    </row>
    <row r="164" spans="3:10" x14ac:dyDescent="0.3">
      <c r="C164" s="33">
        <v>64</v>
      </c>
      <c r="D164" s="34">
        <v>72</v>
      </c>
      <c r="E164" s="33" t="str">
        <f>_xlfn.XLOOKUP('Species Results'!D164,'Lookup info'!$B$3:$B$96,'Lookup info'!$C$3:$C$96)</f>
        <v>Baby Leo</v>
      </c>
      <c r="F164" s="33" t="str">
        <f>_xlfn.XLOOKUP(E164,'Lookup info'!$C$3:$C$96,'Lookup info'!$D$3:$D$96)</f>
        <v>Stephan Mesdjian</v>
      </c>
      <c r="G164" s="33" t="s">
        <v>15</v>
      </c>
      <c r="H164" s="66">
        <v>0.92</v>
      </c>
      <c r="I164" s="66">
        <v>28</v>
      </c>
      <c r="J164" s="52"/>
    </row>
    <row r="165" spans="3:10" x14ac:dyDescent="0.3">
      <c r="C165" s="35">
        <v>65</v>
      </c>
      <c r="D165" s="36">
        <v>50</v>
      </c>
      <c r="E165" s="35" t="str">
        <f>_xlfn.XLOOKUP('Species Results'!D165,'Lookup info'!$B$3:$B$96,'Lookup info'!$C$3:$C$96)</f>
        <v>Finn Reaper</v>
      </c>
      <c r="F165" s="35" t="str">
        <f>_xlfn.XLOOKUP(E165,'Lookup info'!$C$3:$C$96,'Lookup info'!$D$3:$D$96)</f>
        <v>Kevin Kaari</v>
      </c>
      <c r="G165" s="35" t="s">
        <v>15</v>
      </c>
      <c r="H165" s="65">
        <v>0.82</v>
      </c>
      <c r="I165" s="65">
        <v>29</v>
      </c>
      <c r="J165" s="51">
        <v>50</v>
      </c>
    </row>
  </sheetData>
  <sheetProtection algorithmName="SHA-512" hashValue="IVDHGh6DZexR9Pcfp+n57H5uuXuEbBLveD90pfyr689SRX2chc7bqViWpHYGZ7W4oCez3Ke3uXpYhrqDqCg+eg==" saltValue="tj55WKsjynYQZd+iv2z1xg==" spinCount="100000" sheet="1" objects="1" scenarios="1"/>
  <mergeCells count="1">
    <mergeCell ref="C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CDE63-B727-420D-8CD4-DE3D069072C7}">
  <dimension ref="B1:E96"/>
  <sheetViews>
    <sheetView topLeftCell="A39" workbookViewId="0">
      <selection activeCell="E64" sqref="E64"/>
    </sheetView>
  </sheetViews>
  <sheetFormatPr defaultRowHeight="14.4" x14ac:dyDescent="0.3"/>
  <cols>
    <col min="2" max="4" width="19.5546875" customWidth="1"/>
    <col min="5" max="5" width="19.5546875" style="109" customWidth="1"/>
  </cols>
  <sheetData>
    <row r="1" spans="2:5" ht="15" thickBot="1" x14ac:dyDescent="0.35"/>
    <row r="2" spans="2:5" ht="15" thickBot="1" x14ac:dyDescent="0.35">
      <c r="B2" s="67" t="s">
        <v>20</v>
      </c>
      <c r="C2" s="68" t="s">
        <v>0</v>
      </c>
      <c r="D2" s="68" t="s">
        <v>21</v>
      </c>
      <c r="E2" s="68" t="s">
        <v>22</v>
      </c>
    </row>
    <row r="3" spans="2:5" ht="15" thickBot="1" x14ac:dyDescent="0.35">
      <c r="B3" s="69">
        <v>1</v>
      </c>
      <c r="C3" s="70" t="s">
        <v>23</v>
      </c>
      <c r="D3" s="71" t="s">
        <v>24</v>
      </c>
      <c r="E3" s="71">
        <v>27</v>
      </c>
    </row>
    <row r="4" spans="2:5" ht="15" thickBot="1" x14ac:dyDescent="0.35">
      <c r="B4" s="69">
        <v>2</v>
      </c>
      <c r="C4" s="70" t="s">
        <v>25</v>
      </c>
      <c r="D4" s="71" t="s">
        <v>26</v>
      </c>
      <c r="E4" s="71">
        <v>31</v>
      </c>
    </row>
    <row r="5" spans="2:5" ht="15" thickBot="1" x14ac:dyDescent="0.35">
      <c r="B5" s="69">
        <v>3</v>
      </c>
      <c r="C5" s="70" t="s">
        <v>27</v>
      </c>
      <c r="D5" s="71" t="s">
        <v>28</v>
      </c>
      <c r="E5" s="71">
        <v>17.5</v>
      </c>
    </row>
    <row r="6" spans="2:5" ht="15" thickBot="1" x14ac:dyDescent="0.35">
      <c r="B6" s="69">
        <v>4</v>
      </c>
      <c r="C6" s="70" t="s">
        <v>29</v>
      </c>
      <c r="D6" s="71" t="s">
        <v>30</v>
      </c>
      <c r="E6" s="72" t="s">
        <v>204</v>
      </c>
    </row>
    <row r="7" spans="2:5" ht="15" thickBot="1" x14ac:dyDescent="0.35">
      <c r="B7" s="69">
        <v>5</v>
      </c>
      <c r="C7" s="70" t="s">
        <v>31</v>
      </c>
      <c r="D7" s="71" t="s">
        <v>32</v>
      </c>
      <c r="E7" s="71">
        <v>32</v>
      </c>
    </row>
    <row r="8" spans="2:5" ht="15" thickBot="1" x14ac:dyDescent="0.35">
      <c r="B8" s="69">
        <v>6</v>
      </c>
      <c r="C8" s="70" t="s">
        <v>5</v>
      </c>
      <c r="D8" s="71" t="s">
        <v>33</v>
      </c>
      <c r="E8" s="71">
        <v>18</v>
      </c>
    </row>
    <row r="9" spans="2:5" ht="15" thickBot="1" x14ac:dyDescent="0.35">
      <c r="B9" s="69">
        <v>7</v>
      </c>
      <c r="C9" s="70" t="s">
        <v>34</v>
      </c>
      <c r="D9" s="71" t="s">
        <v>35</v>
      </c>
      <c r="E9" s="105" t="s">
        <v>204</v>
      </c>
    </row>
    <row r="10" spans="2:5" ht="15" thickBot="1" x14ac:dyDescent="0.35">
      <c r="B10" s="69">
        <v>8</v>
      </c>
      <c r="C10" s="70" t="s">
        <v>36</v>
      </c>
      <c r="D10" s="71" t="s">
        <v>37</v>
      </c>
      <c r="E10" s="71">
        <v>21</v>
      </c>
    </row>
    <row r="11" spans="2:5" ht="15" thickBot="1" x14ac:dyDescent="0.35">
      <c r="B11" s="69">
        <v>9</v>
      </c>
      <c r="C11" s="70" t="s">
        <v>38</v>
      </c>
      <c r="D11" s="71" t="s">
        <v>39</v>
      </c>
      <c r="E11" s="71">
        <v>21</v>
      </c>
    </row>
    <row r="12" spans="2:5" ht="15" thickBot="1" x14ac:dyDescent="0.35">
      <c r="B12" s="69">
        <v>10</v>
      </c>
      <c r="C12" s="70" t="s">
        <v>40</v>
      </c>
      <c r="D12" s="71" t="s">
        <v>41</v>
      </c>
      <c r="E12" s="71">
        <v>19.5</v>
      </c>
    </row>
    <row r="13" spans="2:5" ht="15" thickBot="1" x14ac:dyDescent="0.35">
      <c r="B13" s="69">
        <v>11</v>
      </c>
      <c r="C13" s="70" t="s">
        <v>42</v>
      </c>
      <c r="D13" s="71" t="s">
        <v>208</v>
      </c>
      <c r="E13" s="71">
        <v>36</v>
      </c>
    </row>
    <row r="14" spans="2:5" ht="15" thickBot="1" x14ac:dyDescent="0.35">
      <c r="B14" s="69">
        <v>12</v>
      </c>
      <c r="C14" s="70" t="s">
        <v>43</v>
      </c>
      <c r="D14" s="71" t="s">
        <v>44</v>
      </c>
      <c r="E14" s="71">
        <v>32</v>
      </c>
    </row>
    <row r="15" spans="2:5" ht="15" thickBot="1" x14ac:dyDescent="0.35">
      <c r="B15" s="69">
        <v>13</v>
      </c>
      <c r="C15" s="70" t="s">
        <v>45</v>
      </c>
      <c r="D15" s="71" t="s">
        <v>46</v>
      </c>
      <c r="E15" s="71">
        <v>21</v>
      </c>
    </row>
    <row r="16" spans="2:5" ht="15" thickBot="1" x14ac:dyDescent="0.35">
      <c r="B16" s="69">
        <v>14</v>
      </c>
      <c r="C16" s="70" t="s">
        <v>47</v>
      </c>
      <c r="D16" s="71" t="s">
        <v>48</v>
      </c>
      <c r="E16" s="71">
        <v>29</v>
      </c>
    </row>
    <row r="17" spans="2:5" ht="15" thickBot="1" x14ac:dyDescent="0.35">
      <c r="B17" s="69">
        <v>15</v>
      </c>
      <c r="C17" s="70" t="s">
        <v>49</v>
      </c>
      <c r="D17" s="71" t="s">
        <v>50</v>
      </c>
      <c r="E17" s="71">
        <v>19</v>
      </c>
    </row>
    <row r="18" spans="2:5" ht="15" thickBot="1" x14ac:dyDescent="0.35">
      <c r="B18" s="69">
        <v>16</v>
      </c>
      <c r="C18" s="70" t="s">
        <v>51</v>
      </c>
      <c r="D18" s="71" t="s">
        <v>52</v>
      </c>
      <c r="E18" s="71">
        <v>20</v>
      </c>
    </row>
    <row r="19" spans="2:5" ht="15" thickBot="1" x14ac:dyDescent="0.35">
      <c r="B19" s="69">
        <v>17</v>
      </c>
      <c r="C19" s="70" t="s">
        <v>53</v>
      </c>
      <c r="D19" s="71" t="s">
        <v>54</v>
      </c>
      <c r="E19" s="71">
        <v>19</v>
      </c>
    </row>
    <row r="20" spans="2:5" ht="15" thickBot="1" x14ac:dyDescent="0.35">
      <c r="B20" s="69">
        <v>18</v>
      </c>
      <c r="C20" s="70" t="s">
        <v>55</v>
      </c>
      <c r="D20" s="71" t="s">
        <v>200</v>
      </c>
      <c r="E20" s="71">
        <v>19</v>
      </c>
    </row>
    <row r="21" spans="2:5" ht="15" thickBot="1" x14ac:dyDescent="0.35">
      <c r="B21" s="69">
        <v>19</v>
      </c>
      <c r="C21" s="70" t="s">
        <v>56</v>
      </c>
      <c r="D21" s="71" t="s">
        <v>57</v>
      </c>
      <c r="E21" s="105" t="s">
        <v>204</v>
      </c>
    </row>
    <row r="22" spans="2:5" ht="15" thickBot="1" x14ac:dyDescent="0.35">
      <c r="B22" s="69">
        <v>20</v>
      </c>
      <c r="C22" s="70" t="s">
        <v>58</v>
      </c>
      <c r="D22" s="71" t="s">
        <v>59</v>
      </c>
      <c r="E22" s="105" t="s">
        <v>204</v>
      </c>
    </row>
    <row r="23" spans="2:5" ht="15" thickBot="1" x14ac:dyDescent="0.35">
      <c r="B23" s="69">
        <v>21</v>
      </c>
      <c r="C23" s="70" t="s">
        <v>60</v>
      </c>
      <c r="D23" s="71" t="s">
        <v>61</v>
      </c>
      <c r="E23" s="71">
        <v>31</v>
      </c>
    </row>
    <row r="24" spans="2:5" ht="15" thickBot="1" x14ac:dyDescent="0.35">
      <c r="B24" s="69">
        <v>22</v>
      </c>
      <c r="C24" s="70" t="s">
        <v>62</v>
      </c>
      <c r="D24" s="71" t="s">
        <v>63</v>
      </c>
      <c r="E24" s="71">
        <v>25</v>
      </c>
    </row>
    <row r="25" spans="2:5" ht="15" thickBot="1" x14ac:dyDescent="0.35">
      <c r="B25" s="74">
        <v>23</v>
      </c>
      <c r="C25" s="70" t="s">
        <v>64</v>
      </c>
      <c r="D25" s="71" t="s">
        <v>65</v>
      </c>
      <c r="E25" s="71">
        <v>23</v>
      </c>
    </row>
    <row r="26" spans="2:5" ht="15" thickBot="1" x14ac:dyDescent="0.35">
      <c r="B26" s="74">
        <v>24</v>
      </c>
      <c r="C26" s="70" t="s">
        <v>66</v>
      </c>
      <c r="D26" s="71" t="s">
        <v>67</v>
      </c>
      <c r="E26" s="71">
        <v>27</v>
      </c>
    </row>
    <row r="27" spans="2:5" ht="15" thickBot="1" x14ac:dyDescent="0.35">
      <c r="B27" s="74">
        <v>25</v>
      </c>
      <c r="C27" s="70" t="s">
        <v>68</v>
      </c>
      <c r="D27" s="71" t="s">
        <v>69</v>
      </c>
      <c r="E27" s="71">
        <v>18</v>
      </c>
    </row>
    <row r="28" spans="2:5" ht="15" thickBot="1" x14ac:dyDescent="0.35">
      <c r="B28" s="74">
        <v>26</v>
      </c>
      <c r="C28" s="70" t="s">
        <v>70</v>
      </c>
      <c r="D28" s="71" t="s">
        <v>71</v>
      </c>
      <c r="E28" s="71">
        <v>20.75</v>
      </c>
    </row>
    <row r="29" spans="2:5" ht="15" thickBot="1" x14ac:dyDescent="0.35">
      <c r="B29" s="74">
        <v>27</v>
      </c>
      <c r="C29" s="70" t="s">
        <v>72</v>
      </c>
      <c r="D29" s="71" t="s">
        <v>73</v>
      </c>
      <c r="E29" s="71">
        <v>19</v>
      </c>
    </row>
    <row r="30" spans="2:5" ht="15" thickBot="1" x14ac:dyDescent="0.35">
      <c r="B30" s="69">
        <v>28</v>
      </c>
      <c r="C30" s="70" t="s">
        <v>74</v>
      </c>
      <c r="D30" s="71" t="s">
        <v>75</v>
      </c>
      <c r="E30" s="71">
        <v>24</v>
      </c>
    </row>
    <row r="31" spans="2:5" ht="15" thickBot="1" x14ac:dyDescent="0.35">
      <c r="B31" s="69">
        <v>29</v>
      </c>
      <c r="C31" s="70" t="s">
        <v>76</v>
      </c>
      <c r="D31" s="71" t="s">
        <v>77</v>
      </c>
      <c r="E31" s="71">
        <v>30</v>
      </c>
    </row>
    <row r="32" spans="2:5" ht="15" thickBot="1" x14ac:dyDescent="0.35">
      <c r="B32" s="69">
        <v>30</v>
      </c>
      <c r="C32" s="70" t="s">
        <v>78</v>
      </c>
      <c r="D32" s="71" t="s">
        <v>79</v>
      </c>
      <c r="E32" s="71">
        <v>29</v>
      </c>
    </row>
    <row r="33" spans="2:5" ht="15" thickBot="1" x14ac:dyDescent="0.35">
      <c r="B33" s="69">
        <v>31</v>
      </c>
      <c r="C33" s="70" t="s">
        <v>80</v>
      </c>
      <c r="D33" s="71" t="s">
        <v>81</v>
      </c>
      <c r="E33" s="105" t="s">
        <v>204</v>
      </c>
    </row>
    <row r="34" spans="2:5" ht="15" thickBot="1" x14ac:dyDescent="0.35">
      <c r="B34" s="69">
        <v>32</v>
      </c>
      <c r="C34" s="70" t="s">
        <v>82</v>
      </c>
      <c r="D34" s="71" t="s">
        <v>83</v>
      </c>
      <c r="E34" s="71">
        <v>28</v>
      </c>
    </row>
    <row r="35" spans="2:5" ht="15" thickBot="1" x14ac:dyDescent="0.35">
      <c r="B35" s="69">
        <v>33</v>
      </c>
      <c r="C35" s="70" t="s">
        <v>84</v>
      </c>
      <c r="D35" s="71" t="s">
        <v>85</v>
      </c>
      <c r="E35" s="71">
        <v>25</v>
      </c>
    </row>
    <row r="36" spans="2:5" ht="15" thickBot="1" x14ac:dyDescent="0.35">
      <c r="B36" s="69">
        <v>34</v>
      </c>
      <c r="C36" s="70" t="s">
        <v>86</v>
      </c>
      <c r="D36" s="71" t="s">
        <v>87</v>
      </c>
      <c r="E36" s="71">
        <v>16</v>
      </c>
    </row>
    <row r="37" spans="2:5" ht="15" thickBot="1" x14ac:dyDescent="0.35">
      <c r="B37" s="69">
        <v>35</v>
      </c>
      <c r="C37" s="70" t="s">
        <v>88</v>
      </c>
      <c r="D37" s="71" t="s">
        <v>89</v>
      </c>
      <c r="E37" s="71">
        <v>27</v>
      </c>
    </row>
    <row r="38" spans="2:5" ht="15" thickBot="1" x14ac:dyDescent="0.35">
      <c r="B38" s="69">
        <v>36</v>
      </c>
      <c r="C38" s="70" t="s">
        <v>90</v>
      </c>
      <c r="D38" s="71" t="s">
        <v>91</v>
      </c>
      <c r="E38" s="71">
        <v>19</v>
      </c>
    </row>
    <row r="39" spans="2:5" ht="15" thickBot="1" x14ac:dyDescent="0.35">
      <c r="B39" s="69">
        <v>37</v>
      </c>
      <c r="C39" s="70" t="s">
        <v>92</v>
      </c>
      <c r="D39" s="71" t="s">
        <v>93</v>
      </c>
      <c r="E39" s="71">
        <v>21</v>
      </c>
    </row>
    <row r="40" spans="2:5" ht="15" thickBot="1" x14ac:dyDescent="0.35">
      <c r="B40" s="69">
        <v>38</v>
      </c>
      <c r="C40" s="70" t="s">
        <v>94</v>
      </c>
      <c r="D40" s="71" t="s">
        <v>201</v>
      </c>
      <c r="E40" s="71">
        <v>39</v>
      </c>
    </row>
    <row r="41" spans="2:5" ht="15" thickBot="1" x14ac:dyDescent="0.35">
      <c r="B41" s="69">
        <v>39</v>
      </c>
      <c r="C41" s="70" t="s">
        <v>95</v>
      </c>
      <c r="D41" s="71" t="s">
        <v>96</v>
      </c>
      <c r="E41" s="105" t="s">
        <v>204</v>
      </c>
    </row>
    <row r="42" spans="2:5" ht="15" thickBot="1" x14ac:dyDescent="0.35">
      <c r="B42" s="69">
        <v>40</v>
      </c>
      <c r="C42" s="70" t="s">
        <v>97</v>
      </c>
      <c r="D42" s="71" t="s">
        <v>98</v>
      </c>
      <c r="E42" s="71">
        <v>17.5</v>
      </c>
    </row>
    <row r="43" spans="2:5" ht="15" thickBot="1" x14ac:dyDescent="0.35">
      <c r="B43" s="69">
        <v>41</v>
      </c>
      <c r="C43" s="70" t="s">
        <v>99</v>
      </c>
      <c r="D43" s="71" t="s">
        <v>100</v>
      </c>
      <c r="E43" s="105" t="s">
        <v>204</v>
      </c>
    </row>
    <row r="44" spans="2:5" ht="15" thickBot="1" x14ac:dyDescent="0.35">
      <c r="B44" s="69">
        <v>42</v>
      </c>
      <c r="C44" s="70" t="s">
        <v>101</v>
      </c>
      <c r="D44" s="71" t="s">
        <v>202</v>
      </c>
      <c r="E44" s="71">
        <v>26.5</v>
      </c>
    </row>
    <row r="45" spans="2:5" ht="15" thickBot="1" x14ac:dyDescent="0.35">
      <c r="B45" s="69">
        <v>43</v>
      </c>
      <c r="C45" s="70" t="s">
        <v>102</v>
      </c>
      <c r="D45" s="71" t="s">
        <v>103</v>
      </c>
      <c r="E45" s="71">
        <v>30</v>
      </c>
    </row>
    <row r="46" spans="2:5" ht="15" thickBot="1" x14ac:dyDescent="0.35">
      <c r="B46" s="69">
        <v>44</v>
      </c>
      <c r="C46" s="70" t="s">
        <v>104</v>
      </c>
      <c r="D46" s="71" t="s">
        <v>205</v>
      </c>
      <c r="E46" s="71">
        <v>27</v>
      </c>
    </row>
    <row r="47" spans="2:5" ht="15" thickBot="1" x14ac:dyDescent="0.35">
      <c r="B47" s="69">
        <v>45</v>
      </c>
      <c r="C47" s="70" t="s">
        <v>105</v>
      </c>
      <c r="D47" s="71" t="s">
        <v>106</v>
      </c>
      <c r="E47" s="71">
        <v>37</v>
      </c>
    </row>
    <row r="48" spans="2:5" ht="15" thickBot="1" x14ac:dyDescent="0.35">
      <c r="B48" s="69">
        <v>46</v>
      </c>
      <c r="C48" s="70" t="s">
        <v>107</v>
      </c>
      <c r="D48" s="71" t="s">
        <v>108</v>
      </c>
      <c r="E48" s="71">
        <v>18</v>
      </c>
    </row>
    <row r="49" spans="2:5" ht="15" thickBot="1" x14ac:dyDescent="0.35">
      <c r="B49" s="69">
        <v>47</v>
      </c>
      <c r="C49" s="70" t="s">
        <v>109</v>
      </c>
      <c r="D49" s="71" t="s">
        <v>110</v>
      </c>
      <c r="E49" s="71">
        <v>21</v>
      </c>
    </row>
    <row r="50" spans="2:5" ht="15" thickBot="1" x14ac:dyDescent="0.35">
      <c r="B50" s="69">
        <v>48</v>
      </c>
      <c r="C50" s="70" t="s">
        <v>111</v>
      </c>
      <c r="D50" s="71" t="s">
        <v>112</v>
      </c>
      <c r="E50" s="71">
        <v>19</v>
      </c>
    </row>
    <row r="51" spans="2:5" ht="15" thickBot="1" x14ac:dyDescent="0.35">
      <c r="B51" s="69">
        <v>49</v>
      </c>
      <c r="C51" s="70" t="s">
        <v>113</v>
      </c>
      <c r="D51" s="71" t="s">
        <v>114</v>
      </c>
      <c r="E51" s="105" t="s">
        <v>204</v>
      </c>
    </row>
    <row r="52" spans="2:5" ht="15" thickBot="1" x14ac:dyDescent="0.35">
      <c r="B52" s="69">
        <v>50</v>
      </c>
      <c r="C52" s="70" t="s">
        <v>115</v>
      </c>
      <c r="D52" s="71" t="s">
        <v>116</v>
      </c>
      <c r="E52" s="71">
        <v>23</v>
      </c>
    </row>
    <row r="53" spans="2:5" ht="15" thickBot="1" x14ac:dyDescent="0.35">
      <c r="B53" s="69">
        <v>51</v>
      </c>
      <c r="C53" s="70" t="s">
        <v>117</v>
      </c>
      <c r="D53" s="71" t="s">
        <v>118</v>
      </c>
      <c r="E53" s="71">
        <v>24</v>
      </c>
    </row>
    <row r="54" spans="2:5" ht="15" thickBot="1" x14ac:dyDescent="0.35">
      <c r="B54" s="69">
        <v>52</v>
      </c>
      <c r="C54" s="70" t="s">
        <v>119</v>
      </c>
      <c r="D54" s="71" t="s">
        <v>120</v>
      </c>
      <c r="E54" s="71">
        <v>37</v>
      </c>
    </row>
    <row r="55" spans="2:5" ht="15" thickBot="1" x14ac:dyDescent="0.35">
      <c r="B55" s="69">
        <v>53</v>
      </c>
      <c r="C55" s="70" t="s">
        <v>121</v>
      </c>
      <c r="D55" s="71" t="s">
        <v>203</v>
      </c>
      <c r="E55" s="71">
        <v>18.5</v>
      </c>
    </row>
    <row r="56" spans="2:5" ht="15" thickBot="1" x14ac:dyDescent="0.35">
      <c r="B56" s="69">
        <v>54</v>
      </c>
      <c r="C56" s="70" t="s">
        <v>122</v>
      </c>
      <c r="D56" s="71" t="s">
        <v>122</v>
      </c>
      <c r="E56" s="105" t="s">
        <v>204</v>
      </c>
    </row>
    <row r="57" spans="2:5" ht="15" thickBot="1" x14ac:dyDescent="0.35">
      <c r="B57" s="69">
        <v>55</v>
      </c>
      <c r="C57" s="70" t="s">
        <v>123</v>
      </c>
      <c r="D57" s="71" t="s">
        <v>124</v>
      </c>
      <c r="E57" s="71">
        <v>28</v>
      </c>
    </row>
    <row r="58" spans="2:5" ht="15" thickBot="1" x14ac:dyDescent="0.35">
      <c r="B58" s="69">
        <v>56</v>
      </c>
      <c r="C58" s="70" t="s">
        <v>125</v>
      </c>
      <c r="D58" s="71" t="s">
        <v>126</v>
      </c>
      <c r="E58" s="71">
        <v>32</v>
      </c>
    </row>
    <row r="59" spans="2:5" ht="15" thickBot="1" x14ac:dyDescent="0.35">
      <c r="B59" s="69">
        <v>57</v>
      </c>
      <c r="C59" s="70" t="s">
        <v>127</v>
      </c>
      <c r="D59" s="71" t="s">
        <v>128</v>
      </c>
      <c r="E59" s="71">
        <v>18</v>
      </c>
    </row>
    <row r="60" spans="2:5" ht="15" thickBot="1" x14ac:dyDescent="0.35">
      <c r="B60" s="69">
        <v>58</v>
      </c>
      <c r="C60" s="70" t="s">
        <v>129</v>
      </c>
      <c r="D60" s="71" t="s">
        <v>130</v>
      </c>
      <c r="E60" s="105" t="s">
        <v>204</v>
      </c>
    </row>
    <row r="61" spans="2:5" ht="15" thickBot="1" x14ac:dyDescent="0.35">
      <c r="B61" s="69">
        <v>59</v>
      </c>
      <c r="C61" s="70" t="s">
        <v>131</v>
      </c>
      <c r="D61" s="71" t="s">
        <v>132</v>
      </c>
      <c r="E61" s="71">
        <v>30</v>
      </c>
    </row>
    <row r="62" spans="2:5" ht="15" thickBot="1" x14ac:dyDescent="0.35">
      <c r="B62" s="69">
        <v>60</v>
      </c>
      <c r="C62" s="73" t="s">
        <v>204</v>
      </c>
      <c r="D62" s="75" t="s">
        <v>133</v>
      </c>
      <c r="E62" s="71">
        <v>18.600000000000001</v>
      </c>
    </row>
    <row r="63" spans="2:5" ht="15" thickBot="1" x14ac:dyDescent="0.35">
      <c r="B63" s="69">
        <v>61</v>
      </c>
      <c r="C63" s="70" t="s">
        <v>134</v>
      </c>
      <c r="D63" s="71" t="s">
        <v>135</v>
      </c>
      <c r="E63" s="105" t="s">
        <v>204</v>
      </c>
    </row>
    <row r="64" spans="2:5" ht="15" thickBot="1" x14ac:dyDescent="0.35">
      <c r="B64" s="69">
        <v>62</v>
      </c>
      <c r="C64" s="70" t="s">
        <v>136</v>
      </c>
      <c r="D64" s="71" t="s">
        <v>137</v>
      </c>
      <c r="E64" s="71">
        <v>24</v>
      </c>
    </row>
    <row r="65" spans="2:5" ht="15" thickBot="1" x14ac:dyDescent="0.35">
      <c r="B65" s="76">
        <v>63</v>
      </c>
      <c r="C65" s="77" t="s">
        <v>138</v>
      </c>
      <c r="D65" s="78" t="s">
        <v>139</v>
      </c>
      <c r="E65" s="78">
        <v>28</v>
      </c>
    </row>
    <row r="66" spans="2:5" ht="15" thickBot="1" x14ac:dyDescent="0.35">
      <c r="B66" s="69">
        <v>64</v>
      </c>
      <c r="C66" s="70" t="s">
        <v>140</v>
      </c>
      <c r="D66" s="71" t="s">
        <v>141</v>
      </c>
      <c r="E66" s="71">
        <v>18.5</v>
      </c>
    </row>
    <row r="67" spans="2:5" ht="15" thickBot="1" x14ac:dyDescent="0.35">
      <c r="B67" s="69">
        <v>65</v>
      </c>
      <c r="C67" s="70" t="s">
        <v>142</v>
      </c>
      <c r="D67" s="71" t="s">
        <v>143</v>
      </c>
      <c r="E67" s="71">
        <v>31</v>
      </c>
    </row>
    <row r="68" spans="2:5" ht="15" thickBot="1" x14ac:dyDescent="0.35">
      <c r="B68" s="69">
        <v>66</v>
      </c>
      <c r="C68" s="70" t="s">
        <v>144</v>
      </c>
      <c r="D68" s="71" t="s">
        <v>145</v>
      </c>
      <c r="E68" s="71">
        <v>20</v>
      </c>
    </row>
    <row r="69" spans="2:5" ht="15" thickBot="1" x14ac:dyDescent="0.35">
      <c r="B69" s="69">
        <v>67</v>
      </c>
      <c r="C69" s="70" t="s">
        <v>146</v>
      </c>
      <c r="D69" s="71" t="s">
        <v>147</v>
      </c>
      <c r="E69" s="71">
        <v>22</v>
      </c>
    </row>
    <row r="70" spans="2:5" ht="15" thickBot="1" x14ac:dyDescent="0.35">
      <c r="B70" s="74">
        <v>68</v>
      </c>
      <c r="C70" s="79" t="s">
        <v>148</v>
      </c>
      <c r="D70" s="80" t="s">
        <v>149</v>
      </c>
      <c r="E70" s="80">
        <v>18</v>
      </c>
    </row>
    <row r="71" spans="2:5" ht="15" thickBot="1" x14ac:dyDescent="0.35">
      <c r="B71" s="74">
        <v>69</v>
      </c>
      <c r="C71" s="79" t="s">
        <v>150</v>
      </c>
      <c r="D71" s="80" t="s">
        <v>151</v>
      </c>
      <c r="E71" s="80">
        <v>20</v>
      </c>
    </row>
    <row r="72" spans="2:5" ht="15" thickBot="1" x14ac:dyDescent="0.35">
      <c r="B72" s="69">
        <v>70</v>
      </c>
      <c r="C72" s="70" t="s">
        <v>152</v>
      </c>
      <c r="D72" s="71" t="s">
        <v>153</v>
      </c>
      <c r="E72" s="71">
        <v>19</v>
      </c>
    </row>
    <row r="73" spans="2:5" ht="15" thickBot="1" x14ac:dyDescent="0.35">
      <c r="B73" s="69">
        <v>71</v>
      </c>
      <c r="C73" s="70" t="s">
        <v>154</v>
      </c>
      <c r="D73" s="71" t="s">
        <v>155</v>
      </c>
      <c r="E73" s="105" t="s">
        <v>204</v>
      </c>
    </row>
    <row r="74" spans="2:5" ht="15" thickBot="1" x14ac:dyDescent="0.35">
      <c r="B74" s="69">
        <v>72</v>
      </c>
      <c r="C74" s="70" t="s">
        <v>156</v>
      </c>
      <c r="D74" s="71" t="s">
        <v>157</v>
      </c>
      <c r="E74" s="105" t="s">
        <v>204</v>
      </c>
    </row>
    <row r="75" spans="2:5" ht="15" thickBot="1" x14ac:dyDescent="0.35">
      <c r="B75" s="74">
        <v>73</v>
      </c>
      <c r="C75" s="70" t="s">
        <v>158</v>
      </c>
      <c r="D75" s="71" t="s">
        <v>159</v>
      </c>
      <c r="E75" s="71">
        <v>17</v>
      </c>
    </row>
    <row r="76" spans="2:5" ht="15" thickBot="1" x14ac:dyDescent="0.35">
      <c r="B76" s="74">
        <v>74</v>
      </c>
      <c r="C76" s="70" t="s">
        <v>160</v>
      </c>
      <c r="D76" s="71" t="s">
        <v>161</v>
      </c>
      <c r="E76" s="71">
        <v>23.5</v>
      </c>
    </row>
    <row r="77" spans="2:5" ht="15" thickBot="1" x14ac:dyDescent="0.35">
      <c r="B77" s="74">
        <v>75</v>
      </c>
      <c r="C77" s="70" t="s">
        <v>162</v>
      </c>
      <c r="D77" s="71" t="s">
        <v>163</v>
      </c>
      <c r="E77" s="71">
        <v>40</v>
      </c>
    </row>
    <row r="78" spans="2:5" ht="15" thickBot="1" x14ac:dyDescent="0.35">
      <c r="B78" s="69">
        <v>76</v>
      </c>
      <c r="C78" s="70" t="s">
        <v>164</v>
      </c>
      <c r="D78" s="71" t="s">
        <v>165</v>
      </c>
      <c r="E78" s="71">
        <v>33</v>
      </c>
    </row>
    <row r="79" spans="2:5" ht="15" thickBot="1" x14ac:dyDescent="0.35">
      <c r="B79" s="69">
        <v>77</v>
      </c>
      <c r="C79" s="70" t="s">
        <v>166</v>
      </c>
      <c r="D79" s="71" t="s">
        <v>167</v>
      </c>
      <c r="E79" s="71">
        <v>31</v>
      </c>
    </row>
    <row r="80" spans="2:5" ht="15" thickBot="1" x14ac:dyDescent="0.35">
      <c r="B80" s="69">
        <v>78</v>
      </c>
      <c r="C80" s="70" t="s">
        <v>168</v>
      </c>
      <c r="D80" s="71" t="s">
        <v>206</v>
      </c>
      <c r="E80" s="106">
        <v>0</v>
      </c>
    </row>
    <row r="81" spans="2:5" ht="15" thickBot="1" x14ac:dyDescent="0.35">
      <c r="B81" s="69">
        <v>79</v>
      </c>
      <c r="C81" s="70" t="s">
        <v>169</v>
      </c>
      <c r="D81" s="71" t="s">
        <v>170</v>
      </c>
      <c r="E81" s="106">
        <v>18.600000000000001</v>
      </c>
    </row>
    <row r="82" spans="2:5" ht="15" thickBot="1" x14ac:dyDescent="0.35">
      <c r="B82" s="69">
        <v>80</v>
      </c>
      <c r="C82" s="70" t="s">
        <v>171</v>
      </c>
      <c r="D82" s="71" t="s">
        <v>172</v>
      </c>
      <c r="E82" s="106">
        <v>33</v>
      </c>
    </row>
    <row r="83" spans="2:5" ht="15" thickBot="1" x14ac:dyDescent="0.35">
      <c r="B83" s="69">
        <v>81</v>
      </c>
      <c r="C83" s="70" t="s">
        <v>173</v>
      </c>
      <c r="D83" s="71" t="s">
        <v>174</v>
      </c>
      <c r="E83" s="106">
        <v>22</v>
      </c>
    </row>
    <row r="84" spans="2:5" ht="15" thickBot="1" x14ac:dyDescent="0.35">
      <c r="B84" s="69">
        <v>82</v>
      </c>
      <c r="C84" s="70" t="s">
        <v>175</v>
      </c>
      <c r="D84" s="71" t="s">
        <v>176</v>
      </c>
      <c r="E84" s="106">
        <v>19</v>
      </c>
    </row>
    <row r="85" spans="2:5" ht="15" thickBot="1" x14ac:dyDescent="0.35">
      <c r="B85" s="69">
        <v>83</v>
      </c>
      <c r="C85" s="70" t="s">
        <v>177</v>
      </c>
      <c r="D85" s="71" t="s">
        <v>178</v>
      </c>
      <c r="E85" s="106">
        <v>21</v>
      </c>
    </row>
    <row r="86" spans="2:5" ht="15" thickBot="1" x14ac:dyDescent="0.35">
      <c r="B86" s="69">
        <v>84</v>
      </c>
      <c r="C86" s="70" t="s">
        <v>179</v>
      </c>
      <c r="D86" s="71" t="s">
        <v>180</v>
      </c>
      <c r="E86" s="106">
        <v>19</v>
      </c>
    </row>
    <row r="87" spans="2:5" ht="15" thickBot="1" x14ac:dyDescent="0.35">
      <c r="B87" s="69">
        <v>85</v>
      </c>
      <c r="C87" s="70" t="s">
        <v>181</v>
      </c>
      <c r="D87" s="71" t="s">
        <v>182</v>
      </c>
      <c r="E87" s="106">
        <v>30</v>
      </c>
    </row>
    <row r="88" spans="2:5" ht="15" thickBot="1" x14ac:dyDescent="0.35">
      <c r="B88" s="69">
        <v>86</v>
      </c>
      <c r="C88" s="70" t="s">
        <v>183</v>
      </c>
      <c r="D88" s="71" t="s">
        <v>184</v>
      </c>
      <c r="E88" s="106">
        <v>19</v>
      </c>
    </row>
    <row r="89" spans="2:5" ht="15" thickBot="1" x14ac:dyDescent="0.35">
      <c r="B89" s="69">
        <v>87</v>
      </c>
      <c r="C89" s="70" t="s">
        <v>185</v>
      </c>
      <c r="D89" s="71" t="s">
        <v>186</v>
      </c>
      <c r="E89" s="106">
        <v>29</v>
      </c>
    </row>
    <row r="90" spans="2:5" ht="15" thickBot="1" x14ac:dyDescent="0.35">
      <c r="B90" s="69">
        <v>88</v>
      </c>
      <c r="C90" s="70" t="s">
        <v>187</v>
      </c>
      <c r="D90" s="71" t="s">
        <v>188</v>
      </c>
      <c r="E90" s="106">
        <v>20</v>
      </c>
    </row>
    <row r="91" spans="2:5" ht="15" thickBot="1" x14ac:dyDescent="0.35">
      <c r="B91" s="69">
        <v>89</v>
      </c>
      <c r="C91" s="70" t="s">
        <v>189</v>
      </c>
      <c r="D91" s="71" t="s">
        <v>190</v>
      </c>
      <c r="E91" s="106">
        <v>19</v>
      </c>
    </row>
    <row r="92" spans="2:5" ht="15" thickBot="1" x14ac:dyDescent="0.35">
      <c r="B92" s="69">
        <v>90</v>
      </c>
      <c r="C92" s="70" t="s">
        <v>4</v>
      </c>
      <c r="D92" s="71" t="s">
        <v>191</v>
      </c>
      <c r="E92" s="106">
        <v>27</v>
      </c>
    </row>
    <row r="93" spans="2:5" ht="15" thickBot="1" x14ac:dyDescent="0.35">
      <c r="B93" s="69">
        <v>91</v>
      </c>
      <c r="C93" s="70" t="s">
        <v>192</v>
      </c>
      <c r="D93" s="71" t="s">
        <v>193</v>
      </c>
      <c r="E93" s="106">
        <v>18.75</v>
      </c>
    </row>
    <row r="94" spans="2:5" ht="15" thickBot="1" x14ac:dyDescent="0.35">
      <c r="B94" s="81">
        <v>92</v>
      </c>
      <c r="C94" s="82" t="s">
        <v>194</v>
      </c>
      <c r="D94" s="83" t="s">
        <v>195</v>
      </c>
      <c r="E94" s="107">
        <v>31</v>
      </c>
    </row>
    <row r="95" spans="2:5" ht="15" thickBot="1" x14ac:dyDescent="0.35">
      <c r="B95" s="81">
        <v>93</v>
      </c>
      <c r="C95" s="82" t="s">
        <v>196</v>
      </c>
      <c r="D95" s="83" t="s">
        <v>197</v>
      </c>
      <c r="E95" s="107">
        <v>27</v>
      </c>
    </row>
    <row r="96" spans="2:5" ht="15" thickBot="1" x14ac:dyDescent="0.35">
      <c r="B96" s="84">
        <v>94</v>
      </c>
      <c r="C96" s="85" t="s">
        <v>198</v>
      </c>
      <c r="D96" s="86" t="s">
        <v>199</v>
      </c>
      <c r="E96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Prize Winners </vt:lpstr>
      <vt:lpstr>Overall Tournament Results</vt:lpstr>
      <vt:lpstr>Species Results</vt:lpstr>
      <vt:lpstr>Lookup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luling</dc:creator>
  <cp:lastModifiedBy>dan luling</cp:lastModifiedBy>
  <dcterms:created xsi:type="dcterms:W3CDTF">2025-08-08T02:59:41Z</dcterms:created>
  <dcterms:modified xsi:type="dcterms:W3CDTF">2025-08-08T14:08:09Z</dcterms:modified>
</cp:coreProperties>
</file>